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cellule_marchés\PROCEDURES\GROUPECOMMANDE\GCS GRAM\GANTS NS ET MASQUES\2025-2029\DCE\V4\"/>
    </mc:Choice>
  </mc:AlternateContent>
  <bookViews>
    <workbookView xWindow="0" yWindow="0" windowWidth="23040" windowHeight="879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3" i="1" l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2" i="1"/>
  <c r="AB48" i="1" l="1"/>
  <c r="AB4" i="1"/>
  <c r="AB3" i="1"/>
</calcChain>
</file>

<file path=xl/sharedStrings.xml><?xml version="1.0" encoding="utf-8"?>
<sst xmlns="http://schemas.openxmlformats.org/spreadsheetml/2006/main" count="240" uniqueCount="147">
  <si>
    <t>Gants d'examen non stériles vinyle, non poudrés</t>
  </si>
  <si>
    <t>Gants non stériles</t>
  </si>
  <si>
    <t>Gants d'examen non steriles nitrile, non poudrés</t>
  </si>
  <si>
    <t>Gants d'examen non stériles latex, non poudrés</t>
  </si>
  <si>
    <t>Gants d'examen non stériles vinyle élastique, non poudrés</t>
  </si>
  <si>
    <t>Gants d'examen non steriles nitrile (ou autre matière) sans accélérateur de vulcanisation, non poudrés</t>
  </si>
  <si>
    <t>Gants en polyéthylène non stérile, non poudrés, transparent, taille unique, protection de 1er niveau</t>
  </si>
  <si>
    <t>Toutes tailles</t>
  </si>
  <si>
    <t>Gants d'examen non steriles nitrile hydraté</t>
  </si>
  <si>
    <t>Masque chirurgical de type II à attaches auriculaires</t>
  </si>
  <si>
    <t>M</t>
  </si>
  <si>
    <t>Masques</t>
  </si>
  <si>
    <t>L</t>
  </si>
  <si>
    <t>Masque chirurgical Type IIR à lien, pour bloc opératoire avec système antibuée</t>
  </si>
  <si>
    <t>Masque chirurgical de type IIR à liens</t>
  </si>
  <si>
    <t>Masque chirurgical Type IIR à attache auriculaire</t>
  </si>
  <si>
    <t>Masques chirurgical pédiatrique 1 à 5 ans</t>
  </si>
  <si>
    <t>Masques chirurgical pédiatrique 5-12 ans</t>
  </si>
  <si>
    <t>Appareil de protection respiratoire FFP2, adulte à attache crânienne</t>
  </si>
  <si>
    <t>s</t>
  </si>
  <si>
    <t>Appareil de protection respiratoire FFP2 pédiatrique</t>
  </si>
  <si>
    <t>Appareil de protection respiratoire FFP2 à charbon pour traitement endoscopie</t>
  </si>
  <si>
    <t>Masque chirurgical transparent adulte (permettant de voir les levres)</t>
  </si>
  <si>
    <t>Masque chirurgical transparent pédiatrique (permettant de voir les lèvres)</t>
  </si>
  <si>
    <t xml:space="preserve">Masque chirurgical type IIR à liens et à visière </t>
  </si>
  <si>
    <t>Appareil de protection respiratoire FFP2, adulte à attaches crânienne au format plis</t>
  </si>
  <si>
    <t>Appareil de protection respiratoire FFP2, adulte à attaches crânienne au format coque</t>
  </si>
  <si>
    <t>Longueur + ou - 240 mm
Taille XS 5/6</t>
  </si>
  <si>
    <t>Longueur + ou - 240 mm
Taille S 6/7</t>
  </si>
  <si>
    <t>Longueur + ou - 240 mm
Taille M 7/8</t>
  </si>
  <si>
    <t>Longueur + ou - 240 mm
Taille L 8/9</t>
  </si>
  <si>
    <t>Longueur + ou - 240 mm
Taille XL 9/10</t>
  </si>
  <si>
    <t>Longueur + ou - 300 mm
Taille XS 5/6</t>
  </si>
  <si>
    <t>Longueur + ou - 300 mm
Taille S 6/7</t>
  </si>
  <si>
    <t>Longueur + ou - 300 mm
Taille M 7/8</t>
  </si>
  <si>
    <t>Longueur + ou - 300 mm
Taille L 8/9</t>
  </si>
  <si>
    <t>Longueur + ou - 300 mm
Taille XL 9/10</t>
  </si>
  <si>
    <t>1/1</t>
  </si>
  <si>
    <t>1/2</t>
  </si>
  <si>
    <t>1/3</t>
  </si>
  <si>
    <t>1/4</t>
  </si>
  <si>
    <t>1/5</t>
  </si>
  <si>
    <t>1/6</t>
  </si>
  <si>
    <t>1/7</t>
  </si>
  <si>
    <t>1/8</t>
  </si>
  <si>
    <t>1/9</t>
  </si>
  <si>
    <t>1/10</t>
  </si>
  <si>
    <t>Longueur + ou - 290 mm
Taille XS 5/6</t>
  </si>
  <si>
    <t>Longueur + ou - 290 mm
Taille S 6/7</t>
  </si>
  <si>
    <t>Longueur + ou - 290 mm
Taille M 7/8</t>
  </si>
  <si>
    <t>Longueur + ou - 290 mm
Taille L 8/9</t>
  </si>
  <si>
    <t>Longueur + ou - 290 mm
Taille XL 9/10</t>
  </si>
  <si>
    <t>Longueur + ou - 400 mm
Taille XS 5/6</t>
  </si>
  <si>
    <t>Longueur + ou - 400 mm
Taille S 6/7</t>
  </si>
  <si>
    <t>Longueur + ou - 400 mm
Taille M 7/8</t>
  </si>
  <si>
    <t>Longueur + ou - 400 mm
Taille L 8/9</t>
  </si>
  <si>
    <t>Longueur + ou - 400 mm
Taille XL 9/10</t>
  </si>
  <si>
    <t>2/1</t>
  </si>
  <si>
    <t>2/2</t>
  </si>
  <si>
    <t>2/3</t>
  </si>
  <si>
    <t>2/4</t>
  </si>
  <si>
    <t>2/5</t>
  </si>
  <si>
    <t>2/6</t>
  </si>
  <si>
    <t>2/7</t>
  </si>
  <si>
    <t>2/8</t>
  </si>
  <si>
    <t>2/9</t>
  </si>
  <si>
    <t>2/10</t>
  </si>
  <si>
    <t>2/11</t>
  </si>
  <si>
    <t>2/12</t>
  </si>
  <si>
    <t>2/13</t>
  </si>
  <si>
    <t>2/14</t>
  </si>
  <si>
    <t>2/15</t>
  </si>
  <si>
    <t>3/1</t>
  </si>
  <si>
    <t>3/2</t>
  </si>
  <si>
    <t>3/3</t>
  </si>
  <si>
    <t>3/4</t>
  </si>
  <si>
    <t>3/5</t>
  </si>
  <si>
    <t>4/1</t>
  </si>
  <si>
    <t>4/2</t>
  </si>
  <si>
    <t>4/3</t>
  </si>
  <si>
    <t>4/4</t>
  </si>
  <si>
    <t>4/5</t>
  </si>
  <si>
    <t>5/1</t>
  </si>
  <si>
    <t>5/2</t>
  </si>
  <si>
    <t>5/3</t>
  </si>
  <si>
    <t>5/4</t>
  </si>
  <si>
    <t>5/5</t>
  </si>
  <si>
    <t>8/1</t>
  </si>
  <si>
    <t>8/2</t>
  </si>
  <si>
    <t>14/1</t>
  </si>
  <si>
    <t>14/2</t>
  </si>
  <si>
    <t>14/3</t>
  </si>
  <si>
    <t>CH Albert</t>
  </si>
  <si>
    <t>N° de lot</t>
  </si>
  <si>
    <t>Descriptif du lot</t>
  </si>
  <si>
    <t>N° de sous-lot</t>
  </si>
  <si>
    <t>Descriptif sous-lot</t>
  </si>
  <si>
    <t>Famille</t>
  </si>
  <si>
    <t>CH Beauvais</t>
  </si>
  <si>
    <t>474 800</t>
  </si>
  <si>
    <t>1 885 000</t>
  </si>
  <si>
    <t>1 041 200</t>
  </si>
  <si>
    <t>275 800</t>
  </si>
  <si>
    <t>23 600</t>
  </si>
  <si>
    <t>367 000</t>
  </si>
  <si>
    <t>CH Calais</t>
  </si>
  <si>
    <t>CH Douai</t>
  </si>
  <si>
    <t>CH Somain</t>
  </si>
  <si>
    <t>EHPAD Dronsart</t>
  </si>
  <si>
    <t>EHPAD Montmorency (Grandvilliers)</t>
  </si>
  <si>
    <t>CH GUISE</t>
  </si>
  <si>
    <t>CH PERONNE</t>
  </si>
  <si>
    <t>CH LAON</t>
  </si>
  <si>
    <t>CH LA FERE</t>
  </si>
  <si>
    <t>CH CHAUNY</t>
  </si>
  <si>
    <t>CRRF SAINT-GOBAIN</t>
  </si>
  <si>
    <t>CH VERVINS</t>
  </si>
  <si>
    <t>CH LE NOUVION</t>
  </si>
  <si>
    <t>CH HIRSON</t>
  </si>
  <si>
    <t>CH HAM</t>
  </si>
  <si>
    <t>CH SAINT-QUENTIN</t>
  </si>
  <si>
    <t>CH Arras</t>
  </si>
  <si>
    <t>CH Bapaume</t>
  </si>
  <si>
    <t>CH Ternois</t>
  </si>
  <si>
    <t>CH Boulogne</t>
  </si>
  <si>
    <t>IDAC Camiers</t>
  </si>
  <si>
    <t>CHICN</t>
  </si>
  <si>
    <t>EHPAD CUTS</t>
  </si>
  <si>
    <t>EHPAD BEAULIEU</t>
  </si>
  <si>
    <t>EHPAD ATTICHY TRACY</t>
  </si>
  <si>
    <t>CH CREPY EN VALOIS</t>
  </si>
  <si>
    <t>IMPRO Ribecourt</t>
  </si>
  <si>
    <t>EPSM LM</t>
  </si>
  <si>
    <t>EPSM AL</t>
  </si>
  <si>
    <t>EPSM VLA</t>
  </si>
  <si>
    <t>1 800</t>
  </si>
  <si>
    <t>CH Corbie</t>
  </si>
  <si>
    <t>CHIMR</t>
  </si>
  <si>
    <t>CH Hesdin</t>
  </si>
  <si>
    <t>CHAM</t>
  </si>
  <si>
    <t>CHIBS</t>
  </si>
  <si>
    <t>EPSM Somme</t>
  </si>
  <si>
    <t>CH Abbeville</t>
  </si>
  <si>
    <t>Hôpital comines</t>
  </si>
  <si>
    <t>Maison santé Bohain</t>
  </si>
  <si>
    <t>TOTAL</t>
  </si>
  <si>
    <t xml:space="preserve"> Un masque filtrant universel réutilisable EN 405 FFP2 ABEK  universel protégeant de la majorité des gaz et vapeur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</si>
</sst>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_-* #,##0\ _€_-;\-* #,##0\ _€_-;_-* &quot;-&quot;??\ _€_-;_-@_-"/>
  </numFmts>
  <fonts count="15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49" fontId="0" fillId="0" borderId="8" xfId="0" applyNumberForma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8" fillId="4" borderId="13" xfId="0" applyFont="1" applyFill="1" applyBorder="1"/>
    <xf numFmtId="0" fontId="8" fillId="4" borderId="13" xfId="0" applyFont="1" applyFill="1" applyBorder="1" applyAlignment="1">
      <alignment horizontal="center"/>
    </xf>
    <xf numFmtId="0" fontId="3" fillId="0" borderId="18" xfId="0" applyFont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9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/>
    <xf numFmtId="164" fontId="9" fillId="0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1" fillId="0" borderId="1" xfId="0" applyFont="1" applyBorder="1"/>
    <xf numFmtId="164" fontId="9" fillId="0" borderId="1" xfId="1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9" fillId="4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vertical="center"/>
    </xf>
    <xf numFmtId="164" fontId="9" fillId="2" borderId="1" xfId="1" applyNumberFormat="1" applyFont="1" applyFill="1" applyBorder="1" applyAlignment="1">
      <alignment horizontal="center" vertical="center"/>
    </xf>
    <xf numFmtId="164" fontId="9" fillId="4" borderId="1" xfId="1" applyNumberFormat="1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3" fillId="0" borderId="1" xfId="1" applyNumberFormat="1" applyFont="1" applyBorder="1"/>
    <xf numFmtId="0" fontId="4" fillId="4" borderId="2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1" fillId="0" borderId="13" xfId="0" applyFont="1" applyBorder="1"/>
    <xf numFmtId="164" fontId="9" fillId="2" borderId="13" xfId="1" applyNumberFormat="1" applyFont="1" applyFill="1" applyBorder="1" applyAlignment="1">
      <alignment horizontal="center" vertical="center"/>
    </xf>
    <xf numFmtId="164" fontId="13" fillId="0" borderId="13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/>
  </cellXfs>
  <cellStyles count="2">
    <cellStyle name="Milliers" xfId="1" builtinId="3"/>
    <cellStyle name="Normal" xfId="0" builtinId="0"/>
  </cellStyles>
  <dxfs count="3">
    <dxf>
      <font>
        <color theme="0"/>
      </font>
      <fill>
        <patternFill>
          <bgColor theme="4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1"/>
  <sheetViews>
    <sheetView tabSelected="1" workbookViewId="0">
      <pane xSplit="5" ySplit="1" topLeftCell="F52" activePane="bottomRight" state="frozen"/>
      <selection pane="topRight" activeCell="F1" sqref="F1"/>
      <selection pane="bottomLeft" activeCell="A2" sqref="A2"/>
      <selection pane="bottomRight" activeCell="D62" sqref="D62"/>
    </sheetView>
  </sheetViews>
  <sheetFormatPr baseColWidth="10" defaultRowHeight="15" x14ac:dyDescent="0.25"/>
  <cols>
    <col min="1" max="1" width="3" bestFit="1" customWidth="1"/>
    <col min="2" max="2" width="32.7109375" customWidth="1"/>
    <col min="3" max="3" width="11.5703125" style="1"/>
    <col min="4" max="4" width="28.85546875" customWidth="1"/>
    <col min="5" max="5" width="19.42578125" customWidth="1"/>
    <col min="8" max="10" width="11.5703125" customWidth="1"/>
    <col min="11" max="11" width="14.5703125" customWidth="1"/>
    <col min="12" max="26" width="11.5703125" customWidth="1"/>
    <col min="48" max="48" width="15.7109375" bestFit="1" customWidth="1"/>
  </cols>
  <sheetData>
    <row r="1" spans="1:48" ht="39" thickBot="1" x14ac:dyDescent="0.3">
      <c r="A1" s="30" t="s">
        <v>93</v>
      </c>
      <c r="B1" s="30" t="s">
        <v>94</v>
      </c>
      <c r="C1" s="31" t="s">
        <v>95</v>
      </c>
      <c r="D1" s="30" t="s">
        <v>96</v>
      </c>
      <c r="E1" s="30" t="s">
        <v>97</v>
      </c>
      <c r="F1" s="69" t="s">
        <v>92</v>
      </c>
      <c r="G1" s="69" t="s">
        <v>98</v>
      </c>
      <c r="H1" s="69" t="s">
        <v>106</v>
      </c>
      <c r="I1" s="69" t="s">
        <v>107</v>
      </c>
      <c r="J1" s="69" t="s">
        <v>108</v>
      </c>
      <c r="K1" s="69" t="s">
        <v>109</v>
      </c>
      <c r="L1" s="69" t="s">
        <v>110</v>
      </c>
      <c r="M1" s="69" t="s">
        <v>111</v>
      </c>
      <c r="N1" s="69" t="s">
        <v>112</v>
      </c>
      <c r="O1" s="69" t="s">
        <v>113</v>
      </c>
      <c r="P1" s="69" t="s">
        <v>114</v>
      </c>
      <c r="Q1" s="69" t="s">
        <v>115</v>
      </c>
      <c r="R1" s="69" t="s">
        <v>116</v>
      </c>
      <c r="S1" s="69" t="s">
        <v>117</v>
      </c>
      <c r="T1" s="69" t="s">
        <v>118</v>
      </c>
      <c r="U1" s="69" t="s">
        <v>119</v>
      </c>
      <c r="V1" s="70" t="s">
        <v>120</v>
      </c>
      <c r="W1" s="71" t="s">
        <v>121</v>
      </c>
      <c r="X1" s="71" t="s">
        <v>122</v>
      </c>
      <c r="Y1" s="71" t="s">
        <v>123</v>
      </c>
      <c r="Z1" s="71" t="s">
        <v>124</v>
      </c>
      <c r="AA1" s="71" t="s">
        <v>105</v>
      </c>
      <c r="AB1" s="71" t="s">
        <v>125</v>
      </c>
      <c r="AC1" s="71" t="s">
        <v>126</v>
      </c>
      <c r="AD1" s="71" t="s">
        <v>127</v>
      </c>
      <c r="AE1" s="71" t="s">
        <v>128</v>
      </c>
      <c r="AF1" s="71" t="s">
        <v>129</v>
      </c>
      <c r="AG1" s="71" t="s">
        <v>130</v>
      </c>
      <c r="AH1" s="71" t="s">
        <v>131</v>
      </c>
      <c r="AI1" s="71" t="s">
        <v>132</v>
      </c>
      <c r="AJ1" s="71" t="s">
        <v>133</v>
      </c>
      <c r="AK1" s="71" t="s">
        <v>134</v>
      </c>
      <c r="AL1" s="71" t="s">
        <v>92</v>
      </c>
      <c r="AM1" s="71" t="s">
        <v>136</v>
      </c>
      <c r="AN1" s="71" t="s">
        <v>137</v>
      </c>
      <c r="AO1" s="71" t="s">
        <v>138</v>
      </c>
      <c r="AP1" s="71" t="s">
        <v>139</v>
      </c>
      <c r="AQ1" s="71" t="s">
        <v>140</v>
      </c>
      <c r="AR1" s="71" t="s">
        <v>141</v>
      </c>
      <c r="AS1" s="71" t="s">
        <v>142</v>
      </c>
      <c r="AT1" s="71" t="s">
        <v>143</v>
      </c>
      <c r="AU1" s="71" t="s">
        <v>144</v>
      </c>
      <c r="AV1" s="72" t="s">
        <v>145</v>
      </c>
    </row>
    <row r="2" spans="1:48" ht="25.5" x14ac:dyDescent="0.25">
      <c r="A2" s="82">
        <v>1</v>
      </c>
      <c r="B2" s="85" t="s">
        <v>0</v>
      </c>
      <c r="C2" s="5" t="s">
        <v>37</v>
      </c>
      <c r="D2" s="6" t="s">
        <v>27</v>
      </c>
      <c r="E2" s="7" t="s">
        <v>1</v>
      </c>
      <c r="F2" s="44"/>
      <c r="G2" s="44"/>
      <c r="H2" s="48"/>
      <c r="I2" s="45">
        <v>0</v>
      </c>
      <c r="J2" s="59"/>
      <c r="K2" s="48"/>
      <c r="L2" s="59">
        <v>43800</v>
      </c>
      <c r="M2" s="59">
        <v>100</v>
      </c>
      <c r="N2" s="59">
        <v>114400</v>
      </c>
      <c r="O2" s="59">
        <v>100</v>
      </c>
      <c r="P2" s="59">
        <v>55000</v>
      </c>
      <c r="Q2" s="59">
        <v>100</v>
      </c>
      <c r="R2" s="59">
        <v>100</v>
      </c>
      <c r="S2" s="59">
        <v>100</v>
      </c>
      <c r="T2" s="59">
        <v>16600</v>
      </c>
      <c r="U2" s="59">
        <v>100</v>
      </c>
      <c r="V2" s="59">
        <v>100</v>
      </c>
      <c r="W2" s="60"/>
      <c r="X2" s="44"/>
      <c r="Y2" s="44"/>
      <c r="Z2" s="61"/>
      <c r="AA2" s="62"/>
      <c r="AB2" s="44">
        <v>1</v>
      </c>
      <c r="AC2" s="46"/>
      <c r="AD2" s="47"/>
      <c r="AE2" s="47"/>
      <c r="AF2" s="47"/>
      <c r="AG2" s="47"/>
      <c r="AH2" s="47"/>
      <c r="AI2" s="48">
        <v>200</v>
      </c>
      <c r="AJ2" s="48">
        <v>100</v>
      </c>
      <c r="AK2" s="49">
        <v>0</v>
      </c>
      <c r="AL2" s="59"/>
      <c r="AM2" s="59"/>
      <c r="AN2" s="59"/>
      <c r="AO2" s="59"/>
      <c r="AP2" s="59"/>
      <c r="AQ2" s="59"/>
      <c r="AR2" s="59"/>
      <c r="AS2" s="59"/>
      <c r="AT2" s="59"/>
      <c r="AU2" s="44"/>
      <c r="AV2" s="73">
        <f>SUM(F2:AU2)</f>
        <v>230801</v>
      </c>
    </row>
    <row r="3" spans="1:48" ht="25.5" x14ac:dyDescent="0.25">
      <c r="A3" s="83"/>
      <c r="B3" s="86"/>
      <c r="C3" s="2" t="s">
        <v>38</v>
      </c>
      <c r="D3" s="3" t="s">
        <v>28</v>
      </c>
      <c r="E3" s="8" t="s">
        <v>1</v>
      </c>
      <c r="F3" s="44">
        <v>55000</v>
      </c>
      <c r="G3" s="44" t="s">
        <v>99</v>
      </c>
      <c r="H3" s="48">
        <v>80000</v>
      </c>
      <c r="I3" s="45">
        <v>0</v>
      </c>
      <c r="J3" s="59"/>
      <c r="K3" s="48">
        <v>6000</v>
      </c>
      <c r="L3" s="59">
        <v>175200</v>
      </c>
      <c r="M3" s="59">
        <v>40000</v>
      </c>
      <c r="N3" s="59">
        <v>457400</v>
      </c>
      <c r="O3" s="59">
        <v>30000</v>
      </c>
      <c r="P3" s="59">
        <v>219800</v>
      </c>
      <c r="Q3" s="59">
        <v>11600</v>
      </c>
      <c r="R3" s="59">
        <v>22000</v>
      </c>
      <c r="S3" s="59">
        <v>13000</v>
      </c>
      <c r="T3" s="59">
        <v>66400</v>
      </c>
      <c r="U3" s="59">
        <v>24000</v>
      </c>
      <c r="V3" s="59">
        <v>100</v>
      </c>
      <c r="W3" s="60"/>
      <c r="X3" s="44">
        <v>33000</v>
      </c>
      <c r="Y3" s="44">
        <v>90000</v>
      </c>
      <c r="Z3" s="61">
        <v>150000</v>
      </c>
      <c r="AA3" s="62">
        <v>220000</v>
      </c>
      <c r="AB3" s="44">
        <f>382*100</f>
        <v>38200</v>
      </c>
      <c r="AC3" s="46">
        <v>478000</v>
      </c>
      <c r="AD3" s="47">
        <v>6000</v>
      </c>
      <c r="AE3" s="47"/>
      <c r="AF3" s="47">
        <v>16000</v>
      </c>
      <c r="AG3" s="47">
        <v>40000</v>
      </c>
      <c r="AH3" s="47"/>
      <c r="AI3" s="48">
        <v>40000</v>
      </c>
      <c r="AJ3" s="48">
        <v>15000</v>
      </c>
      <c r="AK3" s="49">
        <v>11000</v>
      </c>
      <c r="AL3" s="59"/>
      <c r="AM3" s="59"/>
      <c r="AN3" s="59"/>
      <c r="AO3" s="59"/>
      <c r="AP3" s="59"/>
      <c r="AQ3" s="59"/>
      <c r="AR3" s="59"/>
      <c r="AS3" s="59"/>
      <c r="AT3" s="59"/>
      <c r="AU3" s="44">
        <v>10000</v>
      </c>
      <c r="AV3" s="73">
        <f t="shared" ref="AV3:AV60" si="0">SUM(F3:AU3)</f>
        <v>2347700</v>
      </c>
    </row>
    <row r="4" spans="1:48" ht="25.5" x14ac:dyDescent="0.25">
      <c r="A4" s="83"/>
      <c r="B4" s="86"/>
      <c r="C4" s="2" t="s">
        <v>39</v>
      </c>
      <c r="D4" s="3" t="s">
        <v>29</v>
      </c>
      <c r="E4" s="32" t="s">
        <v>1</v>
      </c>
      <c r="F4" s="44">
        <v>320000</v>
      </c>
      <c r="G4" s="44" t="s">
        <v>100</v>
      </c>
      <c r="H4" s="48">
        <v>300000</v>
      </c>
      <c r="I4" s="45">
        <v>0</v>
      </c>
      <c r="J4" s="59"/>
      <c r="K4" s="48">
        <v>15000</v>
      </c>
      <c r="L4" s="59">
        <v>350400</v>
      </c>
      <c r="M4" s="59">
        <v>171000</v>
      </c>
      <c r="N4" s="59">
        <v>914800</v>
      </c>
      <c r="O4" s="59">
        <v>210000</v>
      </c>
      <c r="P4" s="59">
        <v>439600</v>
      </c>
      <c r="Q4" s="59">
        <v>98900</v>
      </c>
      <c r="R4" s="59">
        <v>172000</v>
      </c>
      <c r="S4" s="59">
        <v>150000</v>
      </c>
      <c r="T4" s="59">
        <v>132800</v>
      </c>
      <c r="U4" s="59">
        <v>340000</v>
      </c>
      <c r="V4" s="59">
        <v>1176000</v>
      </c>
      <c r="W4" s="60">
        <v>4000</v>
      </c>
      <c r="X4" s="44">
        <v>365000</v>
      </c>
      <c r="Y4" s="44">
        <v>160000</v>
      </c>
      <c r="Z4" s="61">
        <v>800000</v>
      </c>
      <c r="AA4" s="62">
        <v>1500000</v>
      </c>
      <c r="AB4" s="44">
        <f>1893*100</f>
        <v>189300</v>
      </c>
      <c r="AC4" s="46">
        <v>2598000</v>
      </c>
      <c r="AD4" s="47">
        <v>40000</v>
      </c>
      <c r="AE4" s="47">
        <v>15000</v>
      </c>
      <c r="AF4" s="47">
        <v>80000</v>
      </c>
      <c r="AG4" s="47">
        <v>230000</v>
      </c>
      <c r="AH4" s="47"/>
      <c r="AI4" s="48">
        <v>266000</v>
      </c>
      <c r="AJ4" s="48">
        <v>60000</v>
      </c>
      <c r="AK4" s="49">
        <v>50000</v>
      </c>
      <c r="AL4" s="59"/>
      <c r="AM4" s="59"/>
      <c r="AN4" s="59"/>
      <c r="AO4" s="59"/>
      <c r="AP4" s="59"/>
      <c r="AQ4" s="59"/>
      <c r="AR4" s="59"/>
      <c r="AS4" s="59"/>
      <c r="AT4" s="59"/>
      <c r="AU4" s="44">
        <v>110000</v>
      </c>
      <c r="AV4" s="73">
        <f t="shared" si="0"/>
        <v>11257800</v>
      </c>
    </row>
    <row r="5" spans="1:48" ht="25.5" x14ac:dyDescent="0.25">
      <c r="A5" s="83"/>
      <c r="B5" s="86"/>
      <c r="C5" s="2" t="s">
        <v>40</v>
      </c>
      <c r="D5" s="3" t="s">
        <v>30</v>
      </c>
      <c r="E5" s="32" t="s">
        <v>1</v>
      </c>
      <c r="F5" s="44">
        <v>130000</v>
      </c>
      <c r="G5" s="44" t="s">
        <v>101</v>
      </c>
      <c r="H5" s="48">
        <v>150000</v>
      </c>
      <c r="I5" s="45">
        <v>0</v>
      </c>
      <c r="J5" s="59"/>
      <c r="K5" s="48">
        <v>15000</v>
      </c>
      <c r="L5" s="59">
        <v>219000</v>
      </c>
      <c r="M5" s="59">
        <v>120000</v>
      </c>
      <c r="N5" s="59">
        <v>571800</v>
      </c>
      <c r="O5" s="59">
        <v>240000</v>
      </c>
      <c r="P5" s="59">
        <v>274800</v>
      </c>
      <c r="Q5" s="59">
        <v>67400</v>
      </c>
      <c r="R5" s="59">
        <v>64000</v>
      </c>
      <c r="S5" s="59">
        <v>99000</v>
      </c>
      <c r="T5" s="59">
        <v>83000</v>
      </c>
      <c r="U5" s="59">
        <v>194000</v>
      </c>
      <c r="V5" s="59">
        <v>336000</v>
      </c>
      <c r="W5" s="60">
        <v>50000</v>
      </c>
      <c r="X5" s="44">
        <v>300000</v>
      </c>
      <c r="Y5" s="44">
        <v>160000</v>
      </c>
      <c r="Z5" s="61">
        <v>460000</v>
      </c>
      <c r="AA5" s="62">
        <v>610000</v>
      </c>
      <c r="AB5" s="44">
        <v>127800</v>
      </c>
      <c r="AC5" s="46">
        <v>1758000</v>
      </c>
      <c r="AD5" s="47">
        <v>70000</v>
      </c>
      <c r="AE5" s="47">
        <v>103000</v>
      </c>
      <c r="AF5" s="47">
        <v>68000</v>
      </c>
      <c r="AG5" s="47">
        <v>270000</v>
      </c>
      <c r="AH5" s="47"/>
      <c r="AI5" s="48">
        <v>280000</v>
      </c>
      <c r="AJ5" s="48">
        <v>55000</v>
      </c>
      <c r="AK5" s="49">
        <v>49000</v>
      </c>
      <c r="AL5" s="59"/>
      <c r="AM5" s="59"/>
      <c r="AN5" s="59"/>
      <c r="AO5" s="59"/>
      <c r="AP5" s="59"/>
      <c r="AQ5" s="59"/>
      <c r="AR5" s="59"/>
      <c r="AS5" s="59"/>
      <c r="AT5" s="59"/>
      <c r="AU5" s="44">
        <v>80000</v>
      </c>
      <c r="AV5" s="73">
        <f t="shared" si="0"/>
        <v>7004800</v>
      </c>
    </row>
    <row r="6" spans="1:48" ht="25.5" x14ac:dyDescent="0.25">
      <c r="A6" s="83"/>
      <c r="B6" s="86"/>
      <c r="C6" s="2" t="s">
        <v>41</v>
      </c>
      <c r="D6" s="3" t="s">
        <v>31</v>
      </c>
      <c r="E6" s="32" t="s">
        <v>1</v>
      </c>
      <c r="F6" s="44">
        <v>17000</v>
      </c>
      <c r="G6" s="44" t="s">
        <v>102</v>
      </c>
      <c r="H6" s="48">
        <v>0</v>
      </c>
      <c r="I6" s="45">
        <v>0</v>
      </c>
      <c r="J6" s="59"/>
      <c r="K6" s="48">
        <v>8000</v>
      </c>
      <c r="L6" s="59">
        <v>78840</v>
      </c>
      <c r="M6" s="59">
        <v>34200</v>
      </c>
      <c r="N6" s="59">
        <v>205830</v>
      </c>
      <c r="O6" s="59">
        <v>27000</v>
      </c>
      <c r="P6" s="59">
        <v>98910</v>
      </c>
      <c r="Q6" s="59">
        <v>34290</v>
      </c>
      <c r="R6" s="59">
        <v>15300</v>
      </c>
      <c r="S6" s="59">
        <v>14800</v>
      </c>
      <c r="T6" s="59">
        <v>29880</v>
      </c>
      <c r="U6" s="59">
        <v>50400</v>
      </c>
      <c r="V6" s="59">
        <v>33300</v>
      </c>
      <c r="W6" s="60">
        <v>100000</v>
      </c>
      <c r="X6" s="44">
        <v>4000</v>
      </c>
      <c r="Y6" s="44">
        <v>34000</v>
      </c>
      <c r="Z6" s="61">
        <v>150000</v>
      </c>
      <c r="AA6" s="62">
        <v>190000</v>
      </c>
      <c r="AB6" s="44">
        <v>44300</v>
      </c>
      <c r="AC6" s="46">
        <v>242000</v>
      </c>
      <c r="AD6" s="47">
        <v>1200</v>
      </c>
      <c r="AE6" s="47"/>
      <c r="AF6" s="47">
        <v>2000</v>
      </c>
      <c r="AG6" s="47">
        <v>5000</v>
      </c>
      <c r="AH6" s="47"/>
      <c r="AI6" s="48">
        <v>131000</v>
      </c>
      <c r="AJ6" s="48">
        <v>45000</v>
      </c>
      <c r="AK6" s="49">
        <v>11000</v>
      </c>
      <c r="AL6" s="59"/>
      <c r="AM6" s="59"/>
      <c r="AN6" s="59"/>
      <c r="AO6" s="59"/>
      <c r="AP6" s="59"/>
      <c r="AQ6" s="59"/>
      <c r="AR6" s="59"/>
      <c r="AS6" s="59"/>
      <c r="AT6" s="59"/>
      <c r="AU6" s="44">
        <v>20000</v>
      </c>
      <c r="AV6" s="73">
        <f t="shared" si="0"/>
        <v>1627250</v>
      </c>
    </row>
    <row r="7" spans="1:48" ht="25.5" x14ac:dyDescent="0.25">
      <c r="A7" s="83"/>
      <c r="B7" s="86"/>
      <c r="C7" s="2" t="s">
        <v>42</v>
      </c>
      <c r="D7" s="3" t="s">
        <v>32</v>
      </c>
      <c r="E7" s="33" t="s">
        <v>1</v>
      </c>
      <c r="F7" s="59"/>
      <c r="G7" s="59"/>
      <c r="H7" s="48">
        <v>0</v>
      </c>
      <c r="I7" s="45">
        <v>0</v>
      </c>
      <c r="J7" s="59"/>
      <c r="K7" s="59"/>
      <c r="L7" s="59">
        <v>100</v>
      </c>
      <c r="M7" s="59">
        <v>100</v>
      </c>
      <c r="N7" s="59">
        <v>100</v>
      </c>
      <c r="O7" s="59">
        <v>100</v>
      </c>
      <c r="P7" s="59">
        <v>100</v>
      </c>
      <c r="Q7" s="59">
        <v>100</v>
      </c>
      <c r="R7" s="59">
        <v>100</v>
      </c>
      <c r="S7" s="59">
        <v>100</v>
      </c>
      <c r="T7" s="59">
        <v>100</v>
      </c>
      <c r="U7" s="59">
        <v>100</v>
      </c>
      <c r="V7" s="59">
        <v>100</v>
      </c>
      <c r="W7" s="60"/>
      <c r="X7" s="44"/>
      <c r="Y7" s="44"/>
      <c r="Z7" s="44"/>
      <c r="AA7" s="63"/>
      <c r="AB7" s="44">
        <v>1</v>
      </c>
      <c r="AC7" s="46"/>
      <c r="AD7" s="47"/>
      <c r="AE7" s="47"/>
      <c r="AF7" s="47"/>
      <c r="AG7" s="47"/>
      <c r="AH7" s="47"/>
      <c r="AI7" s="48">
        <v>100</v>
      </c>
      <c r="AJ7" s="48">
        <v>0</v>
      </c>
      <c r="AK7" s="44">
        <v>0</v>
      </c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73">
        <f t="shared" si="0"/>
        <v>1201</v>
      </c>
    </row>
    <row r="8" spans="1:48" ht="25.5" x14ac:dyDescent="0.25">
      <c r="A8" s="83"/>
      <c r="B8" s="86"/>
      <c r="C8" s="2" t="s">
        <v>43</v>
      </c>
      <c r="D8" s="3" t="s">
        <v>33</v>
      </c>
      <c r="E8" s="33" t="s">
        <v>1</v>
      </c>
      <c r="F8" s="59"/>
      <c r="G8" s="59"/>
      <c r="H8" s="48">
        <v>0</v>
      </c>
      <c r="I8" s="45">
        <v>20000</v>
      </c>
      <c r="J8" s="59"/>
      <c r="K8" s="59"/>
      <c r="L8" s="59">
        <v>100</v>
      </c>
      <c r="M8" s="59">
        <v>100</v>
      </c>
      <c r="N8" s="59">
        <v>100</v>
      </c>
      <c r="O8" s="59">
        <v>100</v>
      </c>
      <c r="P8" s="59">
        <v>100</v>
      </c>
      <c r="Q8" s="59">
        <v>100</v>
      </c>
      <c r="R8" s="59">
        <v>100</v>
      </c>
      <c r="S8" s="59">
        <v>100</v>
      </c>
      <c r="T8" s="59">
        <v>100</v>
      </c>
      <c r="U8" s="59">
        <v>100</v>
      </c>
      <c r="V8" s="59">
        <v>100</v>
      </c>
      <c r="W8" s="60"/>
      <c r="X8" s="44"/>
      <c r="Y8" s="44"/>
      <c r="Z8" s="44"/>
      <c r="AA8" s="63"/>
      <c r="AB8" s="44">
        <v>1</v>
      </c>
      <c r="AC8" s="46"/>
      <c r="AD8" s="47"/>
      <c r="AE8" s="47"/>
      <c r="AF8" s="47"/>
      <c r="AG8" s="47"/>
      <c r="AH8" s="47"/>
      <c r="AI8" s="48">
        <v>1000</v>
      </c>
      <c r="AJ8" s="48">
        <v>0</v>
      </c>
      <c r="AK8" s="44">
        <v>0</v>
      </c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73">
        <f t="shared" si="0"/>
        <v>22101</v>
      </c>
    </row>
    <row r="9" spans="1:48" ht="25.5" x14ac:dyDescent="0.25">
      <c r="A9" s="83"/>
      <c r="B9" s="86"/>
      <c r="C9" s="2" t="s">
        <v>44</v>
      </c>
      <c r="D9" s="3" t="s">
        <v>34</v>
      </c>
      <c r="E9" s="33" t="s">
        <v>1</v>
      </c>
      <c r="F9" s="59"/>
      <c r="G9" s="59"/>
      <c r="H9" s="48">
        <v>8000</v>
      </c>
      <c r="I9" s="45">
        <v>140000</v>
      </c>
      <c r="J9" s="59"/>
      <c r="K9" s="59"/>
      <c r="L9" s="59">
        <v>100</v>
      </c>
      <c r="M9" s="59">
        <v>100</v>
      </c>
      <c r="N9" s="59">
        <v>100</v>
      </c>
      <c r="O9" s="59">
        <v>100</v>
      </c>
      <c r="P9" s="59">
        <v>100</v>
      </c>
      <c r="Q9" s="59">
        <v>100</v>
      </c>
      <c r="R9" s="59">
        <v>100</v>
      </c>
      <c r="S9" s="59">
        <v>100</v>
      </c>
      <c r="T9" s="59">
        <v>100</v>
      </c>
      <c r="U9" s="59">
        <v>100</v>
      </c>
      <c r="V9" s="59">
        <v>100</v>
      </c>
      <c r="W9" s="60">
        <v>550000</v>
      </c>
      <c r="X9" s="44"/>
      <c r="Y9" s="44"/>
      <c r="Z9" s="44"/>
      <c r="AA9" s="63"/>
      <c r="AB9" s="44">
        <v>1</v>
      </c>
      <c r="AC9" s="46"/>
      <c r="AD9" s="47"/>
      <c r="AE9" s="47"/>
      <c r="AF9" s="47"/>
      <c r="AG9" s="47"/>
      <c r="AH9" s="47"/>
      <c r="AI9" s="48">
        <v>500</v>
      </c>
      <c r="AJ9" s="48">
        <v>0</v>
      </c>
      <c r="AK9" s="44">
        <v>0</v>
      </c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73">
        <f t="shared" si="0"/>
        <v>699601</v>
      </c>
    </row>
    <row r="10" spans="1:48" ht="25.5" x14ac:dyDescent="0.25">
      <c r="A10" s="83"/>
      <c r="B10" s="86"/>
      <c r="C10" s="2" t="s">
        <v>45</v>
      </c>
      <c r="D10" s="3" t="s">
        <v>35</v>
      </c>
      <c r="E10" s="33" t="s">
        <v>1</v>
      </c>
      <c r="F10" s="59"/>
      <c r="G10" s="59"/>
      <c r="H10" s="48">
        <v>20000</v>
      </c>
      <c r="I10" s="45">
        <v>100000</v>
      </c>
      <c r="J10" s="59"/>
      <c r="K10" s="59"/>
      <c r="L10" s="59">
        <v>100</v>
      </c>
      <c r="M10" s="59">
        <v>100</v>
      </c>
      <c r="N10" s="59">
        <v>100</v>
      </c>
      <c r="O10" s="59">
        <v>100</v>
      </c>
      <c r="P10" s="59">
        <v>100</v>
      </c>
      <c r="Q10" s="59">
        <v>100</v>
      </c>
      <c r="R10" s="59">
        <v>100</v>
      </c>
      <c r="S10" s="59">
        <v>100</v>
      </c>
      <c r="T10" s="59">
        <v>100</v>
      </c>
      <c r="U10" s="59">
        <v>100</v>
      </c>
      <c r="V10" s="59">
        <v>100</v>
      </c>
      <c r="W10" s="60">
        <v>250000</v>
      </c>
      <c r="X10" s="44"/>
      <c r="Y10" s="44"/>
      <c r="Z10" s="44"/>
      <c r="AA10" s="63"/>
      <c r="AB10" s="44">
        <v>1</v>
      </c>
      <c r="AC10" s="46"/>
      <c r="AD10" s="47"/>
      <c r="AE10" s="47"/>
      <c r="AF10" s="47"/>
      <c r="AG10" s="47"/>
      <c r="AH10" s="47"/>
      <c r="AI10" s="48">
        <v>100</v>
      </c>
      <c r="AJ10" s="48">
        <v>0</v>
      </c>
      <c r="AK10" s="44">
        <v>0</v>
      </c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73">
        <f t="shared" si="0"/>
        <v>371201</v>
      </c>
    </row>
    <row r="11" spans="1:48" ht="26.25" thickBot="1" x14ac:dyDescent="0.3">
      <c r="A11" s="84"/>
      <c r="B11" s="87"/>
      <c r="C11" s="9" t="s">
        <v>46</v>
      </c>
      <c r="D11" s="10" t="s">
        <v>36</v>
      </c>
      <c r="E11" s="34" t="s">
        <v>1</v>
      </c>
      <c r="F11" s="59"/>
      <c r="G11" s="59"/>
      <c r="H11" s="59"/>
      <c r="I11" s="45">
        <v>20000</v>
      </c>
      <c r="J11" s="59"/>
      <c r="K11" s="59"/>
      <c r="L11" s="59">
        <v>100</v>
      </c>
      <c r="M11" s="59">
        <v>100</v>
      </c>
      <c r="N11" s="59">
        <v>100</v>
      </c>
      <c r="O11" s="59">
        <v>100</v>
      </c>
      <c r="P11" s="59">
        <v>100</v>
      </c>
      <c r="Q11" s="59">
        <v>100</v>
      </c>
      <c r="R11" s="59">
        <v>100</v>
      </c>
      <c r="S11" s="59">
        <v>100</v>
      </c>
      <c r="T11" s="59">
        <v>100</v>
      </c>
      <c r="U11" s="59">
        <v>100</v>
      </c>
      <c r="V11" s="59">
        <v>100</v>
      </c>
      <c r="W11" s="60"/>
      <c r="X11" s="44"/>
      <c r="Y11" s="44"/>
      <c r="Z11" s="44"/>
      <c r="AA11" s="63"/>
      <c r="AB11" s="44">
        <v>1</v>
      </c>
      <c r="AC11" s="46"/>
      <c r="AD11" s="47"/>
      <c r="AE11" s="47"/>
      <c r="AF11" s="47"/>
      <c r="AG11" s="47"/>
      <c r="AH11" s="47"/>
      <c r="AI11" s="44">
        <v>100</v>
      </c>
      <c r="AJ11" s="44">
        <v>0</v>
      </c>
      <c r="AK11" s="44">
        <v>0</v>
      </c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73">
        <f t="shared" si="0"/>
        <v>21201</v>
      </c>
    </row>
    <row r="12" spans="1:48" ht="25.5" x14ac:dyDescent="0.25">
      <c r="A12" s="74">
        <v>2</v>
      </c>
      <c r="B12" s="79" t="s">
        <v>2</v>
      </c>
      <c r="C12" s="5" t="s">
        <v>57</v>
      </c>
      <c r="D12" s="6" t="s">
        <v>27</v>
      </c>
      <c r="E12" s="35" t="s">
        <v>1</v>
      </c>
      <c r="F12" s="59"/>
      <c r="G12" s="59"/>
      <c r="H12" s="48">
        <v>2000</v>
      </c>
      <c r="I12" s="45">
        <v>0</v>
      </c>
      <c r="J12" s="59"/>
      <c r="K12" s="59"/>
      <c r="L12" s="59">
        <v>200</v>
      </c>
      <c r="M12" s="59">
        <v>200</v>
      </c>
      <c r="N12" s="59">
        <v>200</v>
      </c>
      <c r="O12" s="59">
        <v>200</v>
      </c>
      <c r="P12" s="59">
        <v>200</v>
      </c>
      <c r="Q12" s="59">
        <v>200</v>
      </c>
      <c r="R12" s="59">
        <v>2000</v>
      </c>
      <c r="S12" s="59">
        <v>200</v>
      </c>
      <c r="T12" s="59">
        <v>9800</v>
      </c>
      <c r="U12" s="59">
        <v>200</v>
      </c>
      <c r="V12" s="59">
        <v>200</v>
      </c>
      <c r="W12" s="44"/>
      <c r="X12" s="44"/>
      <c r="Y12" s="44"/>
      <c r="Z12" s="44">
        <v>1</v>
      </c>
      <c r="AA12" s="44">
        <v>1</v>
      </c>
      <c r="AB12" s="44">
        <v>1</v>
      </c>
      <c r="AC12" s="46"/>
      <c r="AD12" s="47"/>
      <c r="AE12" s="47"/>
      <c r="AF12" s="47"/>
      <c r="AG12" s="47"/>
      <c r="AH12" s="47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73">
        <f t="shared" si="0"/>
        <v>15603</v>
      </c>
    </row>
    <row r="13" spans="1:48" ht="25.5" x14ac:dyDescent="0.25">
      <c r="A13" s="78"/>
      <c r="B13" s="80"/>
      <c r="C13" s="2" t="s">
        <v>58</v>
      </c>
      <c r="D13" s="3" t="s">
        <v>28</v>
      </c>
      <c r="E13" s="32" t="s">
        <v>1</v>
      </c>
      <c r="F13" s="48"/>
      <c r="G13" s="48">
        <v>200000</v>
      </c>
      <c r="H13" s="48">
        <v>950000</v>
      </c>
      <c r="I13" s="45">
        <v>30000</v>
      </c>
      <c r="J13" s="59"/>
      <c r="K13" s="59"/>
      <c r="L13" s="59">
        <v>400</v>
      </c>
      <c r="M13" s="59">
        <v>98000</v>
      </c>
      <c r="N13" s="59">
        <v>32000</v>
      </c>
      <c r="O13" s="59">
        <v>200</v>
      </c>
      <c r="P13" s="59">
        <v>200</v>
      </c>
      <c r="Q13" s="59">
        <v>200</v>
      </c>
      <c r="R13" s="59">
        <v>7600</v>
      </c>
      <c r="S13" s="59">
        <v>200</v>
      </c>
      <c r="T13" s="59">
        <v>39400</v>
      </c>
      <c r="U13" s="59">
        <v>200</v>
      </c>
      <c r="V13" s="59">
        <v>34000</v>
      </c>
      <c r="W13" s="44">
        <v>60000</v>
      </c>
      <c r="X13" s="44"/>
      <c r="Y13" s="44"/>
      <c r="Z13" s="44">
        <v>1</v>
      </c>
      <c r="AA13" s="44">
        <v>1</v>
      </c>
      <c r="AB13" s="44">
        <v>1</v>
      </c>
      <c r="AC13" s="46"/>
      <c r="AD13" s="47"/>
      <c r="AE13" s="47"/>
      <c r="AF13" s="47"/>
      <c r="AG13" s="47">
        <v>2000</v>
      </c>
      <c r="AH13" s="47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48">
        <v>13000</v>
      </c>
      <c r="AU13" s="44">
        <v>1000</v>
      </c>
      <c r="AV13" s="73">
        <f t="shared" si="0"/>
        <v>1468403</v>
      </c>
    </row>
    <row r="14" spans="1:48" ht="25.5" x14ac:dyDescent="0.25">
      <c r="A14" s="78"/>
      <c r="B14" s="80"/>
      <c r="C14" s="2" t="s">
        <v>59</v>
      </c>
      <c r="D14" s="3" t="s">
        <v>29</v>
      </c>
      <c r="E14" s="32" t="s">
        <v>1</v>
      </c>
      <c r="F14" s="48"/>
      <c r="G14" s="48">
        <v>500000</v>
      </c>
      <c r="H14" s="48">
        <v>1700000</v>
      </c>
      <c r="I14" s="45">
        <v>280000</v>
      </c>
      <c r="J14" s="59"/>
      <c r="K14" s="59"/>
      <c r="L14" s="59">
        <v>800</v>
      </c>
      <c r="M14" s="59">
        <v>328000</v>
      </c>
      <c r="N14" s="59">
        <v>216000</v>
      </c>
      <c r="O14" s="59">
        <v>200</v>
      </c>
      <c r="P14" s="59">
        <v>200</v>
      </c>
      <c r="Q14" s="59">
        <v>200</v>
      </c>
      <c r="R14" s="59">
        <v>15200</v>
      </c>
      <c r="S14" s="59">
        <v>200</v>
      </c>
      <c r="T14" s="59">
        <v>78800</v>
      </c>
      <c r="U14" s="59">
        <v>200</v>
      </c>
      <c r="V14" s="59">
        <v>108000</v>
      </c>
      <c r="W14" s="44">
        <v>250000</v>
      </c>
      <c r="X14" s="44"/>
      <c r="Y14" s="44">
        <v>800</v>
      </c>
      <c r="Z14" s="44">
        <v>1</v>
      </c>
      <c r="AA14" s="44">
        <v>1</v>
      </c>
      <c r="AB14" s="44">
        <v>1</v>
      </c>
      <c r="AC14" s="46"/>
      <c r="AD14" s="47"/>
      <c r="AE14" s="47"/>
      <c r="AF14" s="47"/>
      <c r="AG14" s="47">
        <v>2000</v>
      </c>
      <c r="AH14" s="47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48">
        <v>30000</v>
      </c>
      <c r="AU14" s="44">
        <v>5000</v>
      </c>
      <c r="AV14" s="73">
        <f t="shared" si="0"/>
        <v>3515603</v>
      </c>
    </row>
    <row r="15" spans="1:48" ht="25.5" x14ac:dyDescent="0.25">
      <c r="A15" s="78"/>
      <c r="B15" s="80"/>
      <c r="C15" s="2" t="s">
        <v>60</v>
      </c>
      <c r="D15" s="3" t="s">
        <v>30</v>
      </c>
      <c r="E15" s="32" t="s">
        <v>1</v>
      </c>
      <c r="F15" s="48"/>
      <c r="G15" s="48">
        <v>500000</v>
      </c>
      <c r="H15" s="48">
        <v>780000</v>
      </c>
      <c r="I15" s="45">
        <v>200000</v>
      </c>
      <c r="J15" s="59"/>
      <c r="K15" s="59"/>
      <c r="L15" s="59">
        <v>600</v>
      </c>
      <c r="M15" s="59">
        <v>176000</v>
      </c>
      <c r="N15" s="59">
        <v>136000</v>
      </c>
      <c r="O15" s="59">
        <v>200</v>
      </c>
      <c r="P15" s="59">
        <v>200</v>
      </c>
      <c r="Q15" s="59">
        <v>200</v>
      </c>
      <c r="R15" s="59">
        <v>9600</v>
      </c>
      <c r="S15" s="59">
        <v>200</v>
      </c>
      <c r="T15" s="59">
        <v>49200</v>
      </c>
      <c r="U15" s="59">
        <v>200</v>
      </c>
      <c r="V15" s="59">
        <v>204000</v>
      </c>
      <c r="W15" s="44">
        <v>170000</v>
      </c>
      <c r="X15" s="44"/>
      <c r="Y15" s="44"/>
      <c r="Z15" s="44">
        <v>1</v>
      </c>
      <c r="AA15" s="44">
        <v>1</v>
      </c>
      <c r="AB15" s="44">
        <v>1</v>
      </c>
      <c r="AC15" s="46"/>
      <c r="AD15" s="47"/>
      <c r="AE15" s="47"/>
      <c r="AF15" s="47"/>
      <c r="AG15" s="47">
        <v>2000</v>
      </c>
      <c r="AH15" s="47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44">
        <v>2000</v>
      </c>
      <c r="AU15" s="44">
        <v>5000</v>
      </c>
      <c r="AV15" s="73">
        <f t="shared" si="0"/>
        <v>2235403</v>
      </c>
    </row>
    <row r="16" spans="1:48" ht="25.5" x14ac:dyDescent="0.25">
      <c r="A16" s="78"/>
      <c r="B16" s="80"/>
      <c r="C16" s="2" t="s">
        <v>61</v>
      </c>
      <c r="D16" s="3" t="s">
        <v>31</v>
      </c>
      <c r="E16" s="32" t="s">
        <v>1</v>
      </c>
      <c r="F16" s="48"/>
      <c r="G16" s="48">
        <v>150000</v>
      </c>
      <c r="H16" s="48">
        <v>150000</v>
      </c>
      <c r="I16" s="45">
        <v>10000</v>
      </c>
      <c r="J16" s="59"/>
      <c r="K16" s="59"/>
      <c r="L16" s="59">
        <v>180</v>
      </c>
      <c r="M16" s="59">
        <v>79000</v>
      </c>
      <c r="N16" s="59">
        <v>46400</v>
      </c>
      <c r="O16" s="59">
        <v>180</v>
      </c>
      <c r="P16" s="59">
        <v>180</v>
      </c>
      <c r="Q16" s="59">
        <v>180</v>
      </c>
      <c r="R16" s="59">
        <v>3420</v>
      </c>
      <c r="S16" s="59">
        <v>180</v>
      </c>
      <c r="T16" s="59">
        <v>17820</v>
      </c>
      <c r="U16" s="59">
        <v>180</v>
      </c>
      <c r="V16" s="59">
        <v>9000</v>
      </c>
      <c r="W16" s="44"/>
      <c r="X16" s="44"/>
      <c r="Y16" s="44"/>
      <c r="Z16" s="44">
        <v>1</v>
      </c>
      <c r="AA16" s="44">
        <v>1</v>
      </c>
      <c r="AB16" s="44">
        <v>1</v>
      </c>
      <c r="AC16" s="46"/>
      <c r="AD16" s="47"/>
      <c r="AE16" s="47"/>
      <c r="AF16" s="47"/>
      <c r="AG16" s="47">
        <v>2000</v>
      </c>
      <c r="AH16" s="47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44">
        <v>1000</v>
      </c>
      <c r="AV16" s="73">
        <f t="shared" si="0"/>
        <v>469723</v>
      </c>
    </row>
    <row r="17" spans="1:48" ht="25.5" x14ac:dyDescent="0.25">
      <c r="A17" s="78"/>
      <c r="B17" s="80"/>
      <c r="C17" s="2" t="s">
        <v>62</v>
      </c>
      <c r="D17" s="3" t="s">
        <v>47</v>
      </c>
      <c r="E17" s="32" t="s">
        <v>1</v>
      </c>
      <c r="F17" s="59"/>
      <c r="G17" s="59"/>
      <c r="H17" s="48">
        <v>0</v>
      </c>
      <c r="I17" s="45">
        <v>0</v>
      </c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44"/>
      <c r="X17" s="44"/>
      <c r="Y17" s="44"/>
      <c r="Z17" s="44">
        <v>1</v>
      </c>
      <c r="AA17" s="44">
        <v>1</v>
      </c>
      <c r="AB17" s="44">
        <v>1</v>
      </c>
      <c r="AC17" s="46"/>
      <c r="AD17" s="47"/>
      <c r="AE17" s="47"/>
      <c r="AF17" s="47"/>
      <c r="AG17" s="47"/>
      <c r="AH17" s="47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73">
        <f t="shared" si="0"/>
        <v>3</v>
      </c>
    </row>
    <row r="18" spans="1:48" ht="25.5" x14ac:dyDescent="0.25">
      <c r="A18" s="78"/>
      <c r="B18" s="80"/>
      <c r="C18" s="2" t="s">
        <v>63</v>
      </c>
      <c r="D18" s="3" t="s">
        <v>48</v>
      </c>
      <c r="E18" s="32" t="s">
        <v>1</v>
      </c>
      <c r="F18" s="59"/>
      <c r="G18" s="59"/>
      <c r="H18" s="48">
        <v>10000</v>
      </c>
      <c r="I18" s="45">
        <v>0</v>
      </c>
      <c r="J18" s="59"/>
      <c r="K18" s="59"/>
      <c r="L18" s="59">
        <v>100</v>
      </c>
      <c r="M18" s="59">
        <v>100</v>
      </c>
      <c r="N18" s="59">
        <v>100</v>
      </c>
      <c r="O18" s="59">
        <v>100</v>
      </c>
      <c r="P18" s="59">
        <v>100</v>
      </c>
      <c r="Q18" s="59">
        <v>100</v>
      </c>
      <c r="R18" s="59">
        <v>100</v>
      </c>
      <c r="S18" s="59">
        <v>100</v>
      </c>
      <c r="T18" s="59">
        <v>100</v>
      </c>
      <c r="U18" s="59">
        <v>100</v>
      </c>
      <c r="V18" s="59">
        <v>12000</v>
      </c>
      <c r="W18" s="60">
        <v>5000</v>
      </c>
      <c r="X18" s="44"/>
      <c r="Y18" s="44"/>
      <c r="Z18" s="44">
        <v>1</v>
      </c>
      <c r="AA18" s="44">
        <v>1</v>
      </c>
      <c r="AB18" s="44">
        <v>1</v>
      </c>
      <c r="AC18" s="46"/>
      <c r="AD18" s="47"/>
      <c r="AE18" s="47"/>
      <c r="AF18" s="47"/>
      <c r="AG18" s="47"/>
      <c r="AH18" s="47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73">
        <f t="shared" si="0"/>
        <v>28003</v>
      </c>
    </row>
    <row r="19" spans="1:48" ht="25.5" x14ac:dyDescent="0.25">
      <c r="A19" s="78"/>
      <c r="B19" s="80"/>
      <c r="C19" s="2" t="s">
        <v>64</v>
      </c>
      <c r="D19" s="3" t="s">
        <v>49</v>
      </c>
      <c r="E19" s="32" t="s">
        <v>1</v>
      </c>
      <c r="F19" s="59"/>
      <c r="G19" s="59"/>
      <c r="H19" s="48">
        <v>15000</v>
      </c>
      <c r="I19" s="45">
        <v>0</v>
      </c>
      <c r="J19" s="59"/>
      <c r="K19" s="59"/>
      <c r="L19" s="59">
        <v>100</v>
      </c>
      <c r="M19" s="59">
        <v>100</v>
      </c>
      <c r="N19" s="59">
        <v>100</v>
      </c>
      <c r="O19" s="59">
        <v>100</v>
      </c>
      <c r="P19" s="59">
        <v>100</v>
      </c>
      <c r="Q19" s="59">
        <v>100</v>
      </c>
      <c r="R19" s="59">
        <v>100</v>
      </c>
      <c r="S19" s="59">
        <v>300</v>
      </c>
      <c r="T19" s="59">
        <v>100</v>
      </c>
      <c r="U19" s="59">
        <v>100</v>
      </c>
      <c r="V19" s="59">
        <v>58000</v>
      </c>
      <c r="W19" s="60">
        <v>7500</v>
      </c>
      <c r="X19" s="44"/>
      <c r="Y19" s="44"/>
      <c r="Z19" s="44">
        <v>1</v>
      </c>
      <c r="AA19" s="44">
        <v>1</v>
      </c>
      <c r="AB19" s="44">
        <v>1</v>
      </c>
      <c r="AC19" s="47"/>
      <c r="AD19" s="47"/>
      <c r="AE19" s="47"/>
      <c r="AF19" s="47"/>
      <c r="AG19" s="47"/>
      <c r="AH19" s="47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73">
        <f t="shared" si="0"/>
        <v>81703</v>
      </c>
    </row>
    <row r="20" spans="1:48" ht="25.5" x14ac:dyDescent="0.25">
      <c r="A20" s="78"/>
      <c r="B20" s="80"/>
      <c r="C20" s="2" t="s">
        <v>65</v>
      </c>
      <c r="D20" s="3" t="s">
        <v>50</v>
      </c>
      <c r="E20" s="32" t="s">
        <v>1</v>
      </c>
      <c r="F20" s="59"/>
      <c r="G20" s="59"/>
      <c r="H20" s="48">
        <v>15000</v>
      </c>
      <c r="I20" s="45">
        <v>0</v>
      </c>
      <c r="J20" s="59"/>
      <c r="K20" s="59"/>
      <c r="L20" s="59">
        <v>100</v>
      </c>
      <c r="M20" s="59">
        <v>100</v>
      </c>
      <c r="N20" s="59">
        <v>100</v>
      </c>
      <c r="O20" s="59">
        <v>100</v>
      </c>
      <c r="P20" s="59">
        <v>100</v>
      </c>
      <c r="Q20" s="59">
        <v>100</v>
      </c>
      <c r="R20" s="59">
        <v>100</v>
      </c>
      <c r="S20" s="59">
        <v>600</v>
      </c>
      <c r="T20" s="59">
        <v>100</v>
      </c>
      <c r="U20" s="59">
        <v>100</v>
      </c>
      <c r="V20" s="59">
        <v>10000</v>
      </c>
      <c r="W20" s="60">
        <v>2000</v>
      </c>
      <c r="X20" s="44"/>
      <c r="Y20" s="44"/>
      <c r="Z20" s="44">
        <v>1</v>
      </c>
      <c r="AA20" s="44">
        <v>1</v>
      </c>
      <c r="AB20" s="44">
        <v>1</v>
      </c>
      <c r="AC20" s="47"/>
      <c r="AD20" s="47"/>
      <c r="AE20" s="47"/>
      <c r="AF20" s="47"/>
      <c r="AG20" s="47"/>
      <c r="AH20" s="47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73">
        <f t="shared" si="0"/>
        <v>28503</v>
      </c>
    </row>
    <row r="21" spans="1:48" ht="25.5" x14ac:dyDescent="0.25">
      <c r="A21" s="78"/>
      <c r="B21" s="80"/>
      <c r="C21" s="2" t="s">
        <v>66</v>
      </c>
      <c r="D21" s="3" t="s">
        <v>51</v>
      </c>
      <c r="E21" s="32" t="s">
        <v>1</v>
      </c>
      <c r="F21" s="59"/>
      <c r="G21" s="59"/>
      <c r="H21" s="48">
        <v>2500</v>
      </c>
      <c r="I21" s="45">
        <v>0</v>
      </c>
      <c r="J21" s="59"/>
      <c r="K21" s="59"/>
      <c r="L21" s="59">
        <v>100</v>
      </c>
      <c r="M21" s="59">
        <v>100</v>
      </c>
      <c r="N21" s="59">
        <v>100</v>
      </c>
      <c r="O21" s="59">
        <v>100</v>
      </c>
      <c r="P21" s="59">
        <v>100</v>
      </c>
      <c r="Q21" s="59">
        <v>100</v>
      </c>
      <c r="R21" s="59">
        <v>100</v>
      </c>
      <c r="S21" s="59">
        <v>100</v>
      </c>
      <c r="T21" s="59">
        <v>100</v>
      </c>
      <c r="U21" s="59">
        <v>100</v>
      </c>
      <c r="V21" s="59">
        <v>100</v>
      </c>
      <c r="W21" s="60">
        <v>1000</v>
      </c>
      <c r="X21" s="44"/>
      <c r="Y21" s="44"/>
      <c r="Z21" s="44">
        <v>1</v>
      </c>
      <c r="AA21" s="44">
        <v>1</v>
      </c>
      <c r="AB21" s="44">
        <v>1</v>
      </c>
      <c r="AC21" s="47"/>
      <c r="AD21" s="47"/>
      <c r="AE21" s="47"/>
      <c r="AF21" s="47"/>
      <c r="AG21" s="47"/>
      <c r="AH21" s="47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73">
        <f t="shared" si="0"/>
        <v>4603</v>
      </c>
    </row>
    <row r="22" spans="1:48" ht="25.5" x14ac:dyDescent="0.25">
      <c r="A22" s="78"/>
      <c r="B22" s="80"/>
      <c r="C22" s="2" t="s">
        <v>67</v>
      </c>
      <c r="D22" s="3" t="s">
        <v>52</v>
      </c>
      <c r="E22" s="32" t="s">
        <v>1</v>
      </c>
      <c r="F22" s="59"/>
      <c r="G22" s="59"/>
      <c r="H22" s="50">
        <v>0</v>
      </c>
      <c r="I22" s="51">
        <v>0</v>
      </c>
      <c r="J22" s="59"/>
      <c r="K22" s="59"/>
      <c r="L22" s="59">
        <v>50</v>
      </c>
      <c r="M22" s="59">
        <v>50</v>
      </c>
      <c r="N22" s="59">
        <v>50</v>
      </c>
      <c r="O22" s="59">
        <v>50</v>
      </c>
      <c r="P22" s="59">
        <v>50</v>
      </c>
      <c r="Q22" s="59">
        <v>50</v>
      </c>
      <c r="R22" s="59">
        <v>50</v>
      </c>
      <c r="S22" s="59">
        <v>50</v>
      </c>
      <c r="T22" s="59">
        <v>50</v>
      </c>
      <c r="U22" s="59">
        <v>50</v>
      </c>
      <c r="V22" s="59">
        <v>50</v>
      </c>
      <c r="W22" s="52"/>
      <c r="X22" s="49"/>
      <c r="Y22" s="49"/>
      <c r="Z22" s="44">
        <v>1</v>
      </c>
      <c r="AA22" s="44">
        <v>1</v>
      </c>
      <c r="AB22" s="44">
        <v>1</v>
      </c>
      <c r="AC22" s="53"/>
      <c r="AD22" s="53"/>
      <c r="AE22" s="53"/>
      <c r="AF22" s="53"/>
      <c r="AG22" s="53"/>
      <c r="AH22" s="53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73">
        <f t="shared" si="0"/>
        <v>553</v>
      </c>
    </row>
    <row r="23" spans="1:48" ht="25.5" x14ac:dyDescent="0.25">
      <c r="A23" s="78"/>
      <c r="B23" s="80"/>
      <c r="C23" s="2" t="s">
        <v>68</v>
      </c>
      <c r="D23" s="3" t="s">
        <v>53</v>
      </c>
      <c r="E23" s="32" t="s">
        <v>1</v>
      </c>
      <c r="F23" s="59"/>
      <c r="G23" s="50">
        <v>25000</v>
      </c>
      <c r="H23" s="50">
        <v>7000</v>
      </c>
      <c r="I23" s="51">
        <v>0</v>
      </c>
      <c r="J23" s="59"/>
      <c r="K23" s="59"/>
      <c r="L23" s="59">
        <v>100</v>
      </c>
      <c r="M23" s="59">
        <v>200</v>
      </c>
      <c r="N23" s="59">
        <v>50</v>
      </c>
      <c r="O23" s="59">
        <v>50</v>
      </c>
      <c r="P23" s="59">
        <v>50</v>
      </c>
      <c r="Q23" s="59">
        <v>50</v>
      </c>
      <c r="R23" s="59">
        <v>50</v>
      </c>
      <c r="S23" s="59">
        <v>50</v>
      </c>
      <c r="T23" s="59">
        <v>50</v>
      </c>
      <c r="U23" s="59">
        <v>50</v>
      </c>
      <c r="V23" s="59">
        <v>50</v>
      </c>
      <c r="W23" s="52"/>
      <c r="X23" s="49"/>
      <c r="Y23" s="49"/>
      <c r="Z23" s="44">
        <v>1</v>
      </c>
      <c r="AA23" s="44">
        <v>1</v>
      </c>
      <c r="AB23" s="44">
        <v>1</v>
      </c>
      <c r="AC23" s="54">
        <v>2700</v>
      </c>
      <c r="AD23" s="53"/>
      <c r="AE23" s="53"/>
      <c r="AF23" s="53"/>
      <c r="AG23" s="53"/>
      <c r="AH23" s="53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73">
        <f t="shared" si="0"/>
        <v>35453</v>
      </c>
    </row>
    <row r="24" spans="1:48" ht="25.5" x14ac:dyDescent="0.25">
      <c r="A24" s="78"/>
      <c r="B24" s="80"/>
      <c r="C24" s="2" t="s">
        <v>69</v>
      </c>
      <c r="D24" s="3" t="s">
        <v>54</v>
      </c>
      <c r="E24" s="32" t="s">
        <v>1</v>
      </c>
      <c r="F24" s="59"/>
      <c r="G24" s="50">
        <v>50000</v>
      </c>
      <c r="H24" s="50">
        <v>13000</v>
      </c>
      <c r="I24" s="51">
        <v>0</v>
      </c>
      <c r="J24" s="59"/>
      <c r="K24" s="59"/>
      <c r="L24" s="59">
        <v>250</v>
      </c>
      <c r="M24" s="59">
        <v>400</v>
      </c>
      <c r="N24" s="59">
        <v>50</v>
      </c>
      <c r="O24" s="59">
        <v>50</v>
      </c>
      <c r="P24" s="59">
        <v>2000</v>
      </c>
      <c r="Q24" s="59">
        <v>50</v>
      </c>
      <c r="R24" s="59">
        <v>50</v>
      </c>
      <c r="S24" s="59">
        <v>50</v>
      </c>
      <c r="T24" s="59">
        <v>50</v>
      </c>
      <c r="U24" s="59">
        <v>50</v>
      </c>
      <c r="V24" s="59">
        <v>50</v>
      </c>
      <c r="W24" s="52"/>
      <c r="X24" s="49"/>
      <c r="Y24" s="49"/>
      <c r="Z24" s="44">
        <v>1</v>
      </c>
      <c r="AA24" s="44">
        <v>1</v>
      </c>
      <c r="AB24" s="44">
        <v>1</v>
      </c>
      <c r="AC24" s="54">
        <v>7100</v>
      </c>
      <c r="AD24" s="53">
        <v>3000</v>
      </c>
      <c r="AE24" s="53"/>
      <c r="AF24" s="53">
        <v>3000</v>
      </c>
      <c r="AG24" s="53"/>
      <c r="AH24" s="53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73">
        <f t="shared" si="0"/>
        <v>79153</v>
      </c>
    </row>
    <row r="25" spans="1:48" ht="25.5" x14ac:dyDescent="0.25">
      <c r="A25" s="78"/>
      <c r="B25" s="80"/>
      <c r="C25" s="2" t="s">
        <v>70</v>
      </c>
      <c r="D25" s="3" t="s">
        <v>55</v>
      </c>
      <c r="E25" s="32" t="s">
        <v>1</v>
      </c>
      <c r="F25" s="59"/>
      <c r="G25" s="50">
        <v>50000</v>
      </c>
      <c r="H25" s="50">
        <v>8500</v>
      </c>
      <c r="I25" s="51">
        <v>0</v>
      </c>
      <c r="J25" s="59"/>
      <c r="K25" s="59"/>
      <c r="L25" s="59">
        <v>150</v>
      </c>
      <c r="M25" s="59">
        <v>250</v>
      </c>
      <c r="N25" s="59">
        <v>50</v>
      </c>
      <c r="O25" s="59">
        <v>50</v>
      </c>
      <c r="P25" s="59">
        <v>10000</v>
      </c>
      <c r="Q25" s="59">
        <v>50</v>
      </c>
      <c r="R25" s="59">
        <v>50</v>
      </c>
      <c r="S25" s="59">
        <v>50</v>
      </c>
      <c r="T25" s="59">
        <v>50</v>
      </c>
      <c r="U25" s="59">
        <v>50</v>
      </c>
      <c r="V25" s="59">
        <v>50</v>
      </c>
      <c r="W25" s="52"/>
      <c r="X25" s="49"/>
      <c r="Y25" s="49"/>
      <c r="Z25" s="44">
        <v>1</v>
      </c>
      <c r="AA25" s="44">
        <v>1</v>
      </c>
      <c r="AB25" s="44">
        <v>1</v>
      </c>
      <c r="AC25" s="54">
        <v>14900</v>
      </c>
      <c r="AD25" s="53"/>
      <c r="AE25" s="53"/>
      <c r="AF25" s="53"/>
      <c r="AG25" s="53"/>
      <c r="AH25" s="53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73">
        <f t="shared" si="0"/>
        <v>84203</v>
      </c>
    </row>
    <row r="26" spans="1:48" ht="26.25" thickBot="1" x14ac:dyDescent="0.3">
      <c r="A26" s="75"/>
      <c r="B26" s="81"/>
      <c r="C26" s="9" t="s">
        <v>71</v>
      </c>
      <c r="D26" s="10" t="s">
        <v>56</v>
      </c>
      <c r="E26" s="36" t="s">
        <v>1</v>
      </c>
      <c r="F26" s="59"/>
      <c r="G26" s="50">
        <v>25000</v>
      </c>
      <c r="H26" s="50">
        <v>1500</v>
      </c>
      <c r="I26" s="51">
        <v>0</v>
      </c>
      <c r="J26" s="59"/>
      <c r="K26" s="59"/>
      <c r="L26" s="59">
        <v>50</v>
      </c>
      <c r="M26" s="59">
        <v>100</v>
      </c>
      <c r="N26" s="59">
        <v>50</v>
      </c>
      <c r="O26" s="59">
        <v>50</v>
      </c>
      <c r="P26" s="59">
        <v>50</v>
      </c>
      <c r="Q26" s="59">
        <v>50</v>
      </c>
      <c r="R26" s="59">
        <v>50</v>
      </c>
      <c r="S26" s="59">
        <v>50</v>
      </c>
      <c r="T26" s="59">
        <v>50</v>
      </c>
      <c r="U26" s="59">
        <v>50</v>
      </c>
      <c r="V26" s="59">
        <v>50</v>
      </c>
      <c r="W26" s="52"/>
      <c r="X26" s="49"/>
      <c r="Y26" s="49"/>
      <c r="Z26" s="44">
        <v>1</v>
      </c>
      <c r="AA26" s="44">
        <v>1</v>
      </c>
      <c r="AB26" s="44">
        <v>1</v>
      </c>
      <c r="AC26" s="54">
        <v>960</v>
      </c>
      <c r="AD26" s="53"/>
      <c r="AE26" s="53"/>
      <c r="AF26" s="53"/>
      <c r="AG26" s="53"/>
      <c r="AH26" s="53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73">
        <f t="shared" si="0"/>
        <v>28063</v>
      </c>
    </row>
    <row r="27" spans="1:48" ht="25.5" x14ac:dyDescent="0.25">
      <c r="A27" s="74">
        <v>3</v>
      </c>
      <c r="B27" s="79" t="s">
        <v>3</v>
      </c>
      <c r="C27" s="5" t="s">
        <v>72</v>
      </c>
      <c r="D27" s="6" t="s">
        <v>27</v>
      </c>
      <c r="E27" s="35" t="s">
        <v>1</v>
      </c>
      <c r="F27" s="59"/>
      <c r="G27" s="59"/>
      <c r="H27" s="50">
        <v>1</v>
      </c>
      <c r="I27" s="59"/>
      <c r="J27" s="59"/>
      <c r="K27" s="59"/>
      <c r="L27" s="59">
        <v>100</v>
      </c>
      <c r="M27" s="59">
        <v>100</v>
      </c>
      <c r="N27" s="59">
        <v>100</v>
      </c>
      <c r="O27" s="59">
        <v>100</v>
      </c>
      <c r="P27" s="59">
        <v>100</v>
      </c>
      <c r="Q27" s="59">
        <v>100</v>
      </c>
      <c r="R27" s="59">
        <v>100</v>
      </c>
      <c r="S27" s="59">
        <v>100</v>
      </c>
      <c r="T27" s="59">
        <v>100</v>
      </c>
      <c r="U27" s="59">
        <v>100</v>
      </c>
      <c r="V27" s="59">
        <v>100</v>
      </c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73">
        <f t="shared" si="0"/>
        <v>1101</v>
      </c>
    </row>
    <row r="28" spans="1:48" ht="25.5" x14ac:dyDescent="0.25">
      <c r="A28" s="78"/>
      <c r="B28" s="80"/>
      <c r="C28" s="2" t="s">
        <v>73</v>
      </c>
      <c r="D28" s="3" t="s">
        <v>28</v>
      </c>
      <c r="E28" s="32" t="s">
        <v>1</v>
      </c>
      <c r="F28" s="59"/>
      <c r="G28" s="59"/>
      <c r="H28" s="50">
        <v>11000</v>
      </c>
      <c r="I28" s="59"/>
      <c r="J28" s="59"/>
      <c r="K28" s="59"/>
      <c r="L28" s="59">
        <v>100</v>
      </c>
      <c r="M28" s="59">
        <v>100</v>
      </c>
      <c r="N28" s="59">
        <v>100</v>
      </c>
      <c r="O28" s="59">
        <v>100</v>
      </c>
      <c r="P28" s="59">
        <v>100</v>
      </c>
      <c r="Q28" s="59">
        <v>100</v>
      </c>
      <c r="R28" s="59">
        <v>100</v>
      </c>
      <c r="S28" s="59">
        <v>100</v>
      </c>
      <c r="T28" s="59">
        <v>100</v>
      </c>
      <c r="U28" s="59">
        <v>100</v>
      </c>
      <c r="V28" s="59">
        <v>100</v>
      </c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73">
        <f t="shared" si="0"/>
        <v>12100</v>
      </c>
    </row>
    <row r="29" spans="1:48" ht="25.5" x14ac:dyDescent="0.25">
      <c r="A29" s="78"/>
      <c r="B29" s="80"/>
      <c r="C29" s="2" t="s">
        <v>74</v>
      </c>
      <c r="D29" s="3" t="s">
        <v>29</v>
      </c>
      <c r="E29" s="32" t="s">
        <v>1</v>
      </c>
      <c r="F29" s="59"/>
      <c r="G29" s="59"/>
      <c r="H29" s="50">
        <v>5000</v>
      </c>
      <c r="I29" s="59"/>
      <c r="J29" s="59"/>
      <c r="K29" s="59"/>
      <c r="L29" s="59">
        <v>100</v>
      </c>
      <c r="M29" s="59">
        <v>100</v>
      </c>
      <c r="N29" s="59">
        <v>100</v>
      </c>
      <c r="O29" s="59">
        <v>100</v>
      </c>
      <c r="P29" s="59">
        <v>100</v>
      </c>
      <c r="Q29" s="59">
        <v>100</v>
      </c>
      <c r="R29" s="59">
        <v>100</v>
      </c>
      <c r="S29" s="59">
        <v>100</v>
      </c>
      <c r="T29" s="59">
        <v>100</v>
      </c>
      <c r="U29" s="59">
        <v>100</v>
      </c>
      <c r="V29" s="59">
        <v>100</v>
      </c>
      <c r="W29" s="59"/>
      <c r="X29" s="59"/>
      <c r="Y29" s="59"/>
      <c r="Z29" s="59"/>
      <c r="AA29" s="59"/>
      <c r="AB29" s="59"/>
      <c r="AC29" s="54">
        <v>12900</v>
      </c>
      <c r="AD29" s="53"/>
      <c r="AE29" s="53"/>
      <c r="AF29" s="53">
        <v>1000</v>
      </c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73">
        <f t="shared" si="0"/>
        <v>20000</v>
      </c>
    </row>
    <row r="30" spans="1:48" ht="25.5" x14ac:dyDescent="0.25">
      <c r="A30" s="78"/>
      <c r="B30" s="80"/>
      <c r="C30" s="2" t="s">
        <v>75</v>
      </c>
      <c r="D30" s="3" t="s">
        <v>30</v>
      </c>
      <c r="E30" s="32" t="s">
        <v>1</v>
      </c>
      <c r="F30" s="59"/>
      <c r="G30" s="59"/>
      <c r="H30" s="50">
        <v>1</v>
      </c>
      <c r="I30" s="59"/>
      <c r="J30" s="59"/>
      <c r="K30" s="59"/>
      <c r="L30" s="59">
        <v>100</v>
      </c>
      <c r="M30" s="59">
        <v>100</v>
      </c>
      <c r="N30" s="59">
        <v>100</v>
      </c>
      <c r="O30" s="59">
        <v>100</v>
      </c>
      <c r="P30" s="59">
        <v>100</v>
      </c>
      <c r="Q30" s="59">
        <v>100</v>
      </c>
      <c r="R30" s="59">
        <v>100</v>
      </c>
      <c r="S30" s="59">
        <v>100</v>
      </c>
      <c r="T30" s="59">
        <v>100</v>
      </c>
      <c r="U30" s="59">
        <v>100</v>
      </c>
      <c r="V30" s="59">
        <v>100</v>
      </c>
      <c r="W30" s="59"/>
      <c r="X30" s="59"/>
      <c r="Y30" s="59"/>
      <c r="Z30" s="59"/>
      <c r="AA30" s="59"/>
      <c r="AB30" s="59"/>
      <c r="AC30" s="54">
        <v>14300</v>
      </c>
      <c r="AD30" s="53"/>
      <c r="AE30" s="53"/>
      <c r="AF30" s="53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73">
        <f t="shared" si="0"/>
        <v>15401</v>
      </c>
    </row>
    <row r="31" spans="1:48" ht="26.25" thickBot="1" x14ac:dyDescent="0.3">
      <c r="A31" s="75"/>
      <c r="B31" s="81"/>
      <c r="C31" s="9" t="s">
        <v>76</v>
      </c>
      <c r="D31" s="10" t="s">
        <v>31</v>
      </c>
      <c r="E31" s="36" t="s">
        <v>1</v>
      </c>
      <c r="F31" s="59"/>
      <c r="G31" s="59"/>
      <c r="H31" s="50">
        <v>1</v>
      </c>
      <c r="I31" s="59"/>
      <c r="J31" s="59"/>
      <c r="K31" s="59"/>
      <c r="L31" s="59">
        <v>100</v>
      </c>
      <c r="M31" s="59">
        <v>100</v>
      </c>
      <c r="N31" s="59">
        <v>100</v>
      </c>
      <c r="O31" s="59">
        <v>100</v>
      </c>
      <c r="P31" s="59">
        <v>100</v>
      </c>
      <c r="Q31" s="59">
        <v>100</v>
      </c>
      <c r="R31" s="59">
        <v>100</v>
      </c>
      <c r="S31" s="59">
        <v>100</v>
      </c>
      <c r="T31" s="59">
        <v>100</v>
      </c>
      <c r="U31" s="59">
        <v>100</v>
      </c>
      <c r="V31" s="59">
        <v>100</v>
      </c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73">
        <f t="shared" si="0"/>
        <v>1101</v>
      </c>
    </row>
    <row r="32" spans="1:48" ht="25.5" x14ac:dyDescent="0.25">
      <c r="A32" s="74">
        <v>4</v>
      </c>
      <c r="B32" s="79" t="s">
        <v>4</v>
      </c>
      <c r="C32" s="5" t="s">
        <v>77</v>
      </c>
      <c r="D32" s="6" t="s">
        <v>27</v>
      </c>
      <c r="E32" s="35" t="s">
        <v>1</v>
      </c>
      <c r="F32" s="59"/>
      <c r="G32" s="59"/>
      <c r="H32" s="59"/>
      <c r="I32" s="59"/>
      <c r="J32" s="59"/>
      <c r="K32" s="59"/>
      <c r="L32" s="59">
        <v>100</v>
      </c>
      <c r="M32" s="59">
        <v>100</v>
      </c>
      <c r="N32" s="59">
        <v>100</v>
      </c>
      <c r="O32" s="59">
        <v>100</v>
      </c>
      <c r="P32" s="59">
        <v>100</v>
      </c>
      <c r="Q32" s="59">
        <v>100</v>
      </c>
      <c r="R32" s="59">
        <v>100</v>
      </c>
      <c r="S32" s="59">
        <v>100</v>
      </c>
      <c r="T32" s="59">
        <v>100</v>
      </c>
      <c r="U32" s="59">
        <v>100</v>
      </c>
      <c r="V32" s="59">
        <v>100</v>
      </c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3">
        <v>2000</v>
      </c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73">
        <f t="shared" si="0"/>
        <v>3100</v>
      </c>
    </row>
    <row r="33" spans="1:48" ht="25.5" x14ac:dyDescent="0.25">
      <c r="A33" s="78"/>
      <c r="B33" s="80"/>
      <c r="C33" s="2" t="s">
        <v>78</v>
      </c>
      <c r="D33" s="3" t="s">
        <v>28</v>
      </c>
      <c r="E33" s="32" t="s">
        <v>1</v>
      </c>
      <c r="F33" s="59"/>
      <c r="G33" s="59"/>
      <c r="H33" s="59"/>
      <c r="I33" s="59"/>
      <c r="J33" s="59"/>
      <c r="K33" s="59"/>
      <c r="L33" s="59">
        <v>100</v>
      </c>
      <c r="M33" s="59">
        <v>100</v>
      </c>
      <c r="N33" s="59">
        <v>100</v>
      </c>
      <c r="O33" s="59">
        <v>100</v>
      </c>
      <c r="P33" s="59">
        <v>100</v>
      </c>
      <c r="Q33" s="59">
        <v>100</v>
      </c>
      <c r="R33" s="59">
        <v>100</v>
      </c>
      <c r="S33" s="59">
        <v>100</v>
      </c>
      <c r="T33" s="59">
        <v>100</v>
      </c>
      <c r="U33" s="59">
        <v>100</v>
      </c>
      <c r="V33" s="59">
        <v>100</v>
      </c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3">
        <v>2000</v>
      </c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73">
        <f t="shared" si="0"/>
        <v>3100</v>
      </c>
    </row>
    <row r="34" spans="1:48" ht="25.5" x14ac:dyDescent="0.25">
      <c r="A34" s="78"/>
      <c r="B34" s="80"/>
      <c r="C34" s="2" t="s">
        <v>79</v>
      </c>
      <c r="D34" s="3" t="s">
        <v>29</v>
      </c>
      <c r="E34" s="32" t="s">
        <v>1</v>
      </c>
      <c r="F34" s="59"/>
      <c r="G34" s="59"/>
      <c r="H34" s="59"/>
      <c r="I34" s="59"/>
      <c r="J34" s="55">
        <v>105000</v>
      </c>
      <c r="K34" s="59"/>
      <c r="L34" s="59">
        <v>100</v>
      </c>
      <c r="M34" s="59">
        <v>100</v>
      </c>
      <c r="N34" s="59">
        <v>100</v>
      </c>
      <c r="O34" s="59">
        <v>100</v>
      </c>
      <c r="P34" s="59">
        <v>100</v>
      </c>
      <c r="Q34" s="59">
        <v>100</v>
      </c>
      <c r="R34" s="59">
        <v>100</v>
      </c>
      <c r="S34" s="59">
        <v>100</v>
      </c>
      <c r="T34" s="59">
        <v>100</v>
      </c>
      <c r="U34" s="59">
        <v>100</v>
      </c>
      <c r="V34" s="59">
        <v>100</v>
      </c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3">
        <v>2000</v>
      </c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73">
        <f t="shared" si="0"/>
        <v>108100</v>
      </c>
    </row>
    <row r="35" spans="1:48" ht="25.5" x14ac:dyDescent="0.25">
      <c r="A35" s="78"/>
      <c r="B35" s="80"/>
      <c r="C35" s="2" t="s">
        <v>80</v>
      </c>
      <c r="D35" s="3" t="s">
        <v>30</v>
      </c>
      <c r="E35" s="32" t="s">
        <v>1</v>
      </c>
      <c r="F35" s="59"/>
      <c r="G35" s="59"/>
      <c r="H35" s="59"/>
      <c r="I35" s="59"/>
      <c r="J35" s="55">
        <v>100000</v>
      </c>
      <c r="K35" s="59"/>
      <c r="L35" s="59">
        <v>100</v>
      </c>
      <c r="M35" s="59">
        <v>100</v>
      </c>
      <c r="N35" s="59">
        <v>100</v>
      </c>
      <c r="O35" s="59">
        <v>100</v>
      </c>
      <c r="P35" s="59">
        <v>100</v>
      </c>
      <c r="Q35" s="59">
        <v>100</v>
      </c>
      <c r="R35" s="59">
        <v>100</v>
      </c>
      <c r="S35" s="59">
        <v>100</v>
      </c>
      <c r="T35" s="59">
        <v>100</v>
      </c>
      <c r="U35" s="59">
        <v>100</v>
      </c>
      <c r="V35" s="59">
        <v>100</v>
      </c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3">
        <v>2000</v>
      </c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73">
        <f t="shared" si="0"/>
        <v>103100</v>
      </c>
    </row>
    <row r="36" spans="1:48" ht="26.25" thickBot="1" x14ac:dyDescent="0.3">
      <c r="A36" s="75"/>
      <c r="B36" s="81"/>
      <c r="C36" s="9" t="s">
        <v>81</v>
      </c>
      <c r="D36" s="10" t="s">
        <v>31</v>
      </c>
      <c r="E36" s="36" t="s">
        <v>1</v>
      </c>
      <c r="F36" s="59"/>
      <c r="G36" s="59"/>
      <c r="H36" s="59"/>
      <c r="I36" s="59"/>
      <c r="J36" s="59"/>
      <c r="K36" s="59"/>
      <c r="L36" s="59">
        <v>100</v>
      </c>
      <c r="M36" s="59">
        <v>100</v>
      </c>
      <c r="N36" s="59">
        <v>100</v>
      </c>
      <c r="O36" s="59">
        <v>100</v>
      </c>
      <c r="P36" s="59">
        <v>100</v>
      </c>
      <c r="Q36" s="59">
        <v>100</v>
      </c>
      <c r="R36" s="59">
        <v>100</v>
      </c>
      <c r="S36" s="59">
        <v>100</v>
      </c>
      <c r="T36" s="59">
        <v>100</v>
      </c>
      <c r="U36" s="59">
        <v>100</v>
      </c>
      <c r="V36" s="59">
        <v>100</v>
      </c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3">
        <v>2000</v>
      </c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73">
        <f t="shared" si="0"/>
        <v>3100</v>
      </c>
    </row>
    <row r="37" spans="1:48" ht="25.5" x14ac:dyDescent="0.25">
      <c r="A37" s="74">
        <v>5</v>
      </c>
      <c r="B37" s="79" t="s">
        <v>5</v>
      </c>
      <c r="C37" s="5" t="s">
        <v>82</v>
      </c>
      <c r="D37" s="6" t="s">
        <v>27</v>
      </c>
      <c r="E37" s="35" t="s">
        <v>1</v>
      </c>
      <c r="F37" s="59"/>
      <c r="G37" s="59"/>
      <c r="H37" s="50">
        <v>0</v>
      </c>
      <c r="I37" s="59"/>
      <c r="J37" s="59"/>
      <c r="K37" s="59"/>
      <c r="L37" s="59">
        <v>100</v>
      </c>
      <c r="M37" s="59">
        <v>100</v>
      </c>
      <c r="N37" s="59">
        <v>100</v>
      </c>
      <c r="O37" s="59">
        <v>100</v>
      </c>
      <c r="P37" s="59">
        <v>100</v>
      </c>
      <c r="Q37" s="59">
        <v>100</v>
      </c>
      <c r="R37" s="59">
        <v>100</v>
      </c>
      <c r="S37" s="59">
        <v>100</v>
      </c>
      <c r="T37" s="59">
        <v>100</v>
      </c>
      <c r="U37" s="59">
        <v>100</v>
      </c>
      <c r="V37" s="59">
        <v>100</v>
      </c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73">
        <f t="shared" si="0"/>
        <v>1100</v>
      </c>
    </row>
    <row r="38" spans="1:48" ht="25.5" x14ac:dyDescent="0.25">
      <c r="A38" s="78"/>
      <c r="B38" s="80"/>
      <c r="C38" s="2" t="s">
        <v>83</v>
      </c>
      <c r="D38" s="3" t="s">
        <v>28</v>
      </c>
      <c r="E38" s="32" t="s">
        <v>1</v>
      </c>
      <c r="F38" s="59"/>
      <c r="G38" s="59"/>
      <c r="H38" s="50">
        <v>1000</v>
      </c>
      <c r="I38" s="59"/>
      <c r="J38" s="59"/>
      <c r="K38" s="59"/>
      <c r="L38" s="59">
        <v>100</v>
      </c>
      <c r="M38" s="59">
        <v>100</v>
      </c>
      <c r="N38" s="59">
        <v>100</v>
      </c>
      <c r="O38" s="59">
        <v>100</v>
      </c>
      <c r="P38" s="59">
        <v>100</v>
      </c>
      <c r="Q38" s="59">
        <v>100</v>
      </c>
      <c r="R38" s="59">
        <v>100</v>
      </c>
      <c r="S38" s="59">
        <v>100</v>
      </c>
      <c r="T38" s="59">
        <v>100</v>
      </c>
      <c r="U38" s="59">
        <v>100</v>
      </c>
      <c r="V38" s="59">
        <v>100</v>
      </c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73">
        <f t="shared" si="0"/>
        <v>2100</v>
      </c>
    </row>
    <row r="39" spans="1:48" ht="25.5" x14ac:dyDescent="0.25">
      <c r="A39" s="78"/>
      <c r="B39" s="80"/>
      <c r="C39" s="2" t="s">
        <v>84</v>
      </c>
      <c r="D39" s="3" t="s">
        <v>29</v>
      </c>
      <c r="E39" s="32" t="s">
        <v>1</v>
      </c>
      <c r="F39" s="59"/>
      <c r="G39" s="59"/>
      <c r="H39" s="50">
        <v>1000</v>
      </c>
      <c r="I39" s="59"/>
      <c r="J39" s="59"/>
      <c r="K39" s="59"/>
      <c r="L39" s="59">
        <v>100</v>
      </c>
      <c r="M39" s="59">
        <v>100</v>
      </c>
      <c r="N39" s="59">
        <v>100</v>
      </c>
      <c r="O39" s="59">
        <v>100</v>
      </c>
      <c r="P39" s="59">
        <v>100</v>
      </c>
      <c r="Q39" s="59">
        <v>100</v>
      </c>
      <c r="R39" s="59">
        <v>100</v>
      </c>
      <c r="S39" s="59">
        <v>100</v>
      </c>
      <c r="T39" s="59">
        <v>100</v>
      </c>
      <c r="U39" s="59">
        <v>100</v>
      </c>
      <c r="V39" s="59">
        <v>100</v>
      </c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73">
        <f t="shared" si="0"/>
        <v>2100</v>
      </c>
    </row>
    <row r="40" spans="1:48" ht="25.5" x14ac:dyDescent="0.25">
      <c r="A40" s="78"/>
      <c r="B40" s="80"/>
      <c r="C40" s="2" t="s">
        <v>85</v>
      </c>
      <c r="D40" s="3" t="s">
        <v>30</v>
      </c>
      <c r="E40" s="32" t="s">
        <v>1</v>
      </c>
      <c r="F40" s="59"/>
      <c r="G40" s="59"/>
      <c r="H40" s="50">
        <v>1000</v>
      </c>
      <c r="I40" s="59"/>
      <c r="J40" s="55">
        <v>1800</v>
      </c>
      <c r="K40" s="59"/>
      <c r="L40" s="59">
        <v>100</v>
      </c>
      <c r="M40" s="59">
        <v>100</v>
      </c>
      <c r="N40" s="59">
        <v>100</v>
      </c>
      <c r="O40" s="59">
        <v>100</v>
      </c>
      <c r="P40" s="59">
        <v>100</v>
      </c>
      <c r="Q40" s="59">
        <v>100</v>
      </c>
      <c r="R40" s="59">
        <v>100</v>
      </c>
      <c r="S40" s="59">
        <v>100</v>
      </c>
      <c r="T40" s="59">
        <v>100</v>
      </c>
      <c r="U40" s="59">
        <v>100</v>
      </c>
      <c r="V40" s="59">
        <v>100</v>
      </c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73">
        <f t="shared" si="0"/>
        <v>3900</v>
      </c>
    </row>
    <row r="41" spans="1:48" ht="26.25" thickBot="1" x14ac:dyDescent="0.3">
      <c r="A41" s="75"/>
      <c r="B41" s="81"/>
      <c r="C41" s="9" t="s">
        <v>86</v>
      </c>
      <c r="D41" s="10" t="s">
        <v>31</v>
      </c>
      <c r="E41" s="36" t="s">
        <v>1</v>
      </c>
      <c r="F41" s="59"/>
      <c r="G41" s="59"/>
      <c r="H41" s="50">
        <v>1000</v>
      </c>
      <c r="I41" s="59"/>
      <c r="J41" s="59"/>
      <c r="K41" s="59"/>
      <c r="L41" s="59">
        <v>90</v>
      </c>
      <c r="M41" s="59">
        <v>90</v>
      </c>
      <c r="N41" s="59">
        <v>90</v>
      </c>
      <c r="O41" s="59">
        <v>90</v>
      </c>
      <c r="P41" s="59">
        <v>90</v>
      </c>
      <c r="Q41" s="59">
        <v>90</v>
      </c>
      <c r="R41" s="59">
        <v>90</v>
      </c>
      <c r="S41" s="59">
        <v>90</v>
      </c>
      <c r="T41" s="59">
        <v>90</v>
      </c>
      <c r="U41" s="59">
        <v>90</v>
      </c>
      <c r="V41" s="59">
        <v>90</v>
      </c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73">
        <f t="shared" si="0"/>
        <v>1990</v>
      </c>
    </row>
    <row r="42" spans="1:48" ht="39" thickBot="1" x14ac:dyDescent="0.3">
      <c r="A42" s="21">
        <v>6</v>
      </c>
      <c r="B42" s="22" t="s">
        <v>6</v>
      </c>
      <c r="C42" s="11"/>
      <c r="D42" s="12" t="s">
        <v>7</v>
      </c>
      <c r="E42" s="37" t="s">
        <v>1</v>
      </c>
      <c r="F42" s="59"/>
      <c r="G42" s="59"/>
      <c r="H42" s="59"/>
      <c r="I42" s="59"/>
      <c r="J42" s="59"/>
      <c r="K42" s="59"/>
      <c r="L42" s="56">
        <v>200</v>
      </c>
      <c r="M42" s="56">
        <v>200</v>
      </c>
      <c r="N42" s="56">
        <v>200</v>
      </c>
      <c r="O42" s="56">
        <v>200</v>
      </c>
      <c r="P42" s="56">
        <v>200</v>
      </c>
      <c r="Q42" s="56">
        <v>200</v>
      </c>
      <c r="R42" s="56">
        <v>200</v>
      </c>
      <c r="S42" s="56">
        <v>200</v>
      </c>
      <c r="T42" s="56">
        <v>200</v>
      </c>
      <c r="U42" s="56">
        <v>200</v>
      </c>
      <c r="V42" s="56">
        <v>200</v>
      </c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73">
        <f t="shared" si="0"/>
        <v>2200</v>
      </c>
    </row>
    <row r="43" spans="1:48" ht="26.25" thickBot="1" x14ac:dyDescent="0.3">
      <c r="A43" s="21">
        <v>7</v>
      </c>
      <c r="B43" s="22" t="s">
        <v>8</v>
      </c>
      <c r="C43" s="11"/>
      <c r="D43" s="12" t="s">
        <v>7</v>
      </c>
      <c r="E43" s="37" t="s">
        <v>1</v>
      </c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73">
        <f t="shared" si="0"/>
        <v>0</v>
      </c>
    </row>
    <row r="44" spans="1:48" x14ac:dyDescent="0.25">
      <c r="A44" s="74">
        <v>8</v>
      </c>
      <c r="B44" s="76" t="s">
        <v>9</v>
      </c>
      <c r="C44" s="5" t="s">
        <v>87</v>
      </c>
      <c r="D44" s="13" t="s">
        <v>10</v>
      </c>
      <c r="E44" s="38" t="s">
        <v>11</v>
      </c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49">
        <v>10000</v>
      </c>
      <c r="AV44" s="73">
        <f t="shared" si="0"/>
        <v>10000</v>
      </c>
    </row>
    <row r="45" spans="1:48" ht="15.75" thickBot="1" x14ac:dyDescent="0.3">
      <c r="A45" s="75"/>
      <c r="B45" s="77"/>
      <c r="C45" s="9" t="s">
        <v>88</v>
      </c>
      <c r="D45" s="14" t="s">
        <v>12</v>
      </c>
      <c r="E45" s="39" t="s">
        <v>11</v>
      </c>
      <c r="F45" s="59"/>
      <c r="G45" s="59"/>
      <c r="H45" s="59"/>
      <c r="I45" s="59"/>
      <c r="J45" s="59"/>
      <c r="K45" s="59"/>
      <c r="L45" s="59">
        <v>2000</v>
      </c>
      <c r="M45" s="59">
        <v>50</v>
      </c>
      <c r="N45" s="59">
        <v>50</v>
      </c>
      <c r="O45" s="59">
        <v>10000</v>
      </c>
      <c r="P45" s="59">
        <v>5000</v>
      </c>
      <c r="Q45" s="59">
        <v>50</v>
      </c>
      <c r="R45" s="59">
        <v>50</v>
      </c>
      <c r="S45" s="59">
        <v>50</v>
      </c>
      <c r="T45" s="59">
        <v>10000</v>
      </c>
      <c r="U45" s="59">
        <v>3000</v>
      </c>
      <c r="V45" s="59">
        <v>50</v>
      </c>
      <c r="W45" s="59"/>
      <c r="X45" s="59"/>
      <c r="Y45" s="59"/>
      <c r="Z45" s="59"/>
      <c r="AA45" s="64">
        <v>35000</v>
      </c>
      <c r="AB45" s="49">
        <v>1</v>
      </c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49">
        <v>17500</v>
      </c>
      <c r="AR45" s="59"/>
      <c r="AS45" s="59"/>
      <c r="AT45" s="59"/>
      <c r="AU45" s="59"/>
      <c r="AV45" s="73">
        <f t="shared" si="0"/>
        <v>82801</v>
      </c>
    </row>
    <row r="46" spans="1:48" ht="39" thickBot="1" x14ac:dyDescent="0.3">
      <c r="A46" s="21">
        <v>9</v>
      </c>
      <c r="B46" s="22" t="s">
        <v>13</v>
      </c>
      <c r="C46" s="11"/>
      <c r="D46" s="12" t="s">
        <v>7</v>
      </c>
      <c r="E46" s="37" t="s">
        <v>11</v>
      </c>
      <c r="F46" s="59"/>
      <c r="G46" s="59"/>
      <c r="H46" s="59"/>
      <c r="I46" s="59"/>
      <c r="J46" s="59"/>
      <c r="K46" s="59"/>
      <c r="L46" s="59">
        <v>10000</v>
      </c>
      <c r="M46" s="59">
        <v>25</v>
      </c>
      <c r="N46" s="59">
        <v>25</v>
      </c>
      <c r="O46" s="59">
        <v>25</v>
      </c>
      <c r="P46" s="59">
        <v>300</v>
      </c>
      <c r="Q46" s="59">
        <v>25</v>
      </c>
      <c r="R46" s="59">
        <v>25</v>
      </c>
      <c r="S46" s="59">
        <v>25</v>
      </c>
      <c r="T46" s="59">
        <v>25</v>
      </c>
      <c r="U46" s="59">
        <v>25</v>
      </c>
      <c r="V46" s="59">
        <v>25</v>
      </c>
      <c r="W46" s="59"/>
      <c r="X46" s="59"/>
      <c r="Y46" s="59"/>
      <c r="Z46" s="65">
        <v>500</v>
      </c>
      <c r="AA46" s="59"/>
      <c r="AB46" s="59"/>
      <c r="AC46" s="54">
        <v>38000</v>
      </c>
      <c r="AD46" s="53"/>
      <c r="AE46" s="53"/>
      <c r="AF46" s="53"/>
      <c r="AG46" s="53"/>
      <c r="AH46" s="59"/>
      <c r="AI46" s="59"/>
      <c r="AJ46" s="59"/>
      <c r="AK46" s="59"/>
      <c r="AL46" s="59"/>
      <c r="AM46" s="59"/>
      <c r="AN46" s="59"/>
      <c r="AO46" s="59"/>
      <c r="AP46" s="49">
        <v>2000</v>
      </c>
      <c r="AQ46" s="59"/>
      <c r="AR46" s="59"/>
      <c r="AS46" s="49">
        <v>21000</v>
      </c>
      <c r="AT46" s="59"/>
      <c r="AU46" s="59"/>
      <c r="AV46" s="73">
        <f t="shared" si="0"/>
        <v>72025</v>
      </c>
    </row>
    <row r="47" spans="1:48" ht="26.25" thickBot="1" x14ac:dyDescent="0.3">
      <c r="A47" s="21">
        <v>10</v>
      </c>
      <c r="B47" s="22" t="s">
        <v>14</v>
      </c>
      <c r="C47" s="11"/>
      <c r="D47" s="12" t="s">
        <v>7</v>
      </c>
      <c r="E47" s="37" t="s">
        <v>11</v>
      </c>
      <c r="F47" s="59"/>
      <c r="G47" s="49" t="s">
        <v>103</v>
      </c>
      <c r="H47" s="59"/>
      <c r="I47" s="59"/>
      <c r="J47" s="59"/>
      <c r="K47" s="59"/>
      <c r="L47" s="59">
        <v>50</v>
      </c>
      <c r="M47" s="59">
        <v>50000</v>
      </c>
      <c r="N47" s="59">
        <v>20000</v>
      </c>
      <c r="O47" s="59">
        <v>50</v>
      </c>
      <c r="P47" s="59">
        <v>10000</v>
      </c>
      <c r="Q47" s="59">
        <v>50</v>
      </c>
      <c r="R47" s="59">
        <v>50</v>
      </c>
      <c r="S47" s="59">
        <v>50</v>
      </c>
      <c r="T47" s="59">
        <v>50</v>
      </c>
      <c r="U47" s="59">
        <v>4000</v>
      </c>
      <c r="V47" s="59">
        <v>80000</v>
      </c>
      <c r="W47" s="52">
        <v>30000</v>
      </c>
      <c r="X47" s="49"/>
      <c r="Y47" s="49"/>
      <c r="Z47" s="65">
        <v>45000</v>
      </c>
      <c r="AA47" s="66">
        <v>15000</v>
      </c>
      <c r="AB47" s="49">
        <v>1</v>
      </c>
      <c r="AC47" s="53"/>
      <c r="AD47" s="53"/>
      <c r="AE47" s="53"/>
      <c r="AF47" s="53"/>
      <c r="AG47" s="53"/>
      <c r="AH47" s="59"/>
      <c r="AI47" s="49">
        <v>1300</v>
      </c>
      <c r="AJ47" s="49">
        <v>1000</v>
      </c>
      <c r="AK47" s="49">
        <v>0</v>
      </c>
      <c r="AL47" s="59"/>
      <c r="AM47" s="59"/>
      <c r="AN47" s="59"/>
      <c r="AO47" s="59"/>
      <c r="AP47" s="49">
        <v>16000</v>
      </c>
      <c r="AQ47" s="59"/>
      <c r="AR47" s="59"/>
      <c r="AS47" s="59"/>
      <c r="AT47" s="49">
        <v>1000</v>
      </c>
      <c r="AU47" s="59"/>
      <c r="AV47" s="73">
        <f t="shared" si="0"/>
        <v>273601</v>
      </c>
    </row>
    <row r="48" spans="1:48" ht="26.25" thickBot="1" x14ac:dyDescent="0.3">
      <c r="A48" s="21">
        <v>11</v>
      </c>
      <c r="B48" s="22" t="s">
        <v>15</v>
      </c>
      <c r="C48" s="11"/>
      <c r="D48" s="12" t="s">
        <v>7</v>
      </c>
      <c r="E48" s="37" t="s">
        <v>11</v>
      </c>
      <c r="F48" s="49">
        <v>250000</v>
      </c>
      <c r="G48" s="49" t="s">
        <v>104</v>
      </c>
      <c r="H48" s="59"/>
      <c r="I48" s="45">
        <v>20000</v>
      </c>
      <c r="J48" s="59"/>
      <c r="K48" s="48">
        <v>15000</v>
      </c>
      <c r="L48" s="59">
        <v>50</v>
      </c>
      <c r="M48" s="59">
        <v>24000</v>
      </c>
      <c r="N48" s="59">
        <v>48000</v>
      </c>
      <c r="O48" s="59">
        <v>50</v>
      </c>
      <c r="P48" s="59">
        <v>24000</v>
      </c>
      <c r="Q48" s="59">
        <v>20000</v>
      </c>
      <c r="R48" s="59">
        <v>12000</v>
      </c>
      <c r="S48" s="59">
        <v>7500</v>
      </c>
      <c r="T48" s="59">
        <v>50</v>
      </c>
      <c r="U48" s="59">
        <v>50</v>
      </c>
      <c r="V48" s="59">
        <v>204000</v>
      </c>
      <c r="W48" s="52">
        <v>300000</v>
      </c>
      <c r="X48" s="49">
        <v>12000</v>
      </c>
      <c r="Y48" s="49">
        <v>3000</v>
      </c>
      <c r="Z48" s="65">
        <v>300000</v>
      </c>
      <c r="AA48" s="66">
        <v>135000</v>
      </c>
      <c r="AB48" s="49">
        <f>4200*50</f>
        <v>210000</v>
      </c>
      <c r="AC48" s="54">
        <v>200000</v>
      </c>
      <c r="AD48" s="53">
        <v>20000</v>
      </c>
      <c r="AE48" s="53"/>
      <c r="AF48" s="53">
        <v>10000</v>
      </c>
      <c r="AG48" s="53">
        <v>20000</v>
      </c>
      <c r="AH48" s="59"/>
      <c r="AI48" s="49">
        <v>30000</v>
      </c>
      <c r="AJ48" s="49">
        <v>10000</v>
      </c>
      <c r="AK48" s="49" t="s">
        <v>135</v>
      </c>
      <c r="AL48" s="57">
        <v>2500</v>
      </c>
      <c r="AM48" s="57">
        <v>2500</v>
      </c>
      <c r="AN48" s="59"/>
      <c r="AO48" s="49">
        <v>35000</v>
      </c>
      <c r="AP48" s="59"/>
      <c r="AQ48" s="59"/>
      <c r="AR48" s="49">
        <v>7000</v>
      </c>
      <c r="AS48" s="49">
        <v>168000</v>
      </c>
      <c r="AT48" s="49">
        <v>10000</v>
      </c>
      <c r="AU48" s="49">
        <v>10000</v>
      </c>
      <c r="AV48" s="73">
        <f t="shared" si="0"/>
        <v>2109700</v>
      </c>
    </row>
    <row r="49" spans="1:48" ht="26.25" thickBot="1" x14ac:dyDescent="0.3">
      <c r="A49" s="21">
        <v>12</v>
      </c>
      <c r="B49" s="22" t="s">
        <v>16</v>
      </c>
      <c r="C49" s="11"/>
      <c r="D49" s="12"/>
      <c r="E49" s="37" t="s">
        <v>11</v>
      </c>
      <c r="F49" s="59"/>
      <c r="G49" s="49">
        <v>1500</v>
      </c>
      <c r="H49" s="59"/>
      <c r="I49" s="59"/>
      <c r="J49" s="59"/>
      <c r="K49" s="59"/>
      <c r="L49" s="59">
        <v>50</v>
      </c>
      <c r="M49" s="59">
        <v>50</v>
      </c>
      <c r="N49" s="59">
        <v>50</v>
      </c>
      <c r="O49" s="59">
        <v>50</v>
      </c>
      <c r="P49" s="59">
        <v>50</v>
      </c>
      <c r="Q49" s="59">
        <v>50</v>
      </c>
      <c r="R49" s="59">
        <v>50</v>
      </c>
      <c r="S49" s="59">
        <v>50</v>
      </c>
      <c r="T49" s="59">
        <v>50</v>
      </c>
      <c r="U49" s="59">
        <v>50</v>
      </c>
      <c r="V49" s="59">
        <v>50</v>
      </c>
      <c r="W49" s="52">
        <v>2000</v>
      </c>
      <c r="X49" s="49"/>
      <c r="Y49" s="49"/>
      <c r="Z49" s="65">
        <v>1000</v>
      </c>
      <c r="AA49" s="66">
        <v>1500</v>
      </c>
      <c r="AB49" s="49">
        <v>1</v>
      </c>
      <c r="AC49" s="59"/>
      <c r="AD49" s="59"/>
      <c r="AE49" s="59"/>
      <c r="AF49" s="59"/>
      <c r="AG49" s="59"/>
      <c r="AH49" s="59"/>
      <c r="AI49" s="49">
        <v>1300</v>
      </c>
      <c r="AJ49" s="49">
        <v>1000</v>
      </c>
      <c r="AK49" s="49">
        <v>30</v>
      </c>
      <c r="AL49" s="59"/>
      <c r="AM49" s="59"/>
      <c r="AN49" s="59"/>
      <c r="AO49" s="59"/>
      <c r="AP49" s="49">
        <v>1000</v>
      </c>
      <c r="AQ49" s="59"/>
      <c r="AR49" s="49">
        <v>100</v>
      </c>
      <c r="AS49" s="49">
        <v>1</v>
      </c>
      <c r="AT49" s="49"/>
      <c r="AU49" s="59"/>
      <c r="AV49" s="73">
        <f t="shared" si="0"/>
        <v>9982</v>
      </c>
    </row>
    <row r="50" spans="1:48" ht="26.25" thickBot="1" x14ac:dyDescent="0.3">
      <c r="A50" s="23">
        <v>13</v>
      </c>
      <c r="B50" s="24" t="s">
        <v>17</v>
      </c>
      <c r="C50" s="15"/>
      <c r="D50" s="16"/>
      <c r="E50" s="40" t="s">
        <v>11</v>
      </c>
      <c r="F50" s="59"/>
      <c r="G50" s="49">
        <v>1500</v>
      </c>
      <c r="H50" s="59"/>
      <c r="I50" s="59"/>
      <c r="J50" s="59"/>
      <c r="K50" s="59"/>
      <c r="L50" s="59">
        <v>50</v>
      </c>
      <c r="M50" s="59">
        <v>50</v>
      </c>
      <c r="N50" s="59">
        <v>50</v>
      </c>
      <c r="O50" s="59">
        <v>50</v>
      </c>
      <c r="P50" s="59">
        <v>50</v>
      </c>
      <c r="Q50" s="59">
        <v>50</v>
      </c>
      <c r="R50" s="59">
        <v>50</v>
      </c>
      <c r="S50" s="59">
        <v>50</v>
      </c>
      <c r="T50" s="59">
        <v>50</v>
      </c>
      <c r="U50" s="59">
        <v>50</v>
      </c>
      <c r="V50" s="59">
        <v>50</v>
      </c>
      <c r="W50" s="52">
        <v>2000</v>
      </c>
      <c r="X50" s="59"/>
      <c r="Y50" s="59"/>
      <c r="Z50" s="65">
        <v>1000</v>
      </c>
      <c r="AA50" s="66">
        <v>1500</v>
      </c>
      <c r="AB50" s="49">
        <v>1</v>
      </c>
      <c r="AC50" s="59"/>
      <c r="AD50" s="59"/>
      <c r="AE50" s="59"/>
      <c r="AF50" s="59"/>
      <c r="AG50" s="59"/>
      <c r="AH50" s="59"/>
      <c r="AI50" s="49">
        <v>1300</v>
      </c>
      <c r="AJ50" s="49">
        <v>1000</v>
      </c>
      <c r="AK50" s="49">
        <v>30</v>
      </c>
      <c r="AL50" s="59"/>
      <c r="AM50" s="59"/>
      <c r="AN50" s="59"/>
      <c r="AO50" s="59"/>
      <c r="AP50" s="49">
        <v>1000</v>
      </c>
      <c r="AQ50" s="59"/>
      <c r="AR50" s="49">
        <v>100</v>
      </c>
      <c r="AS50" s="49">
        <v>1</v>
      </c>
      <c r="AT50" s="49"/>
      <c r="AU50" s="59"/>
      <c r="AV50" s="73">
        <f t="shared" si="0"/>
        <v>9982</v>
      </c>
    </row>
    <row r="51" spans="1:48" ht="38.25" x14ac:dyDescent="0.25">
      <c r="A51" s="74">
        <v>14</v>
      </c>
      <c r="B51" s="25" t="s">
        <v>18</v>
      </c>
      <c r="C51" s="5" t="s">
        <v>89</v>
      </c>
      <c r="D51" s="13" t="s">
        <v>19</v>
      </c>
      <c r="E51" s="41" t="s">
        <v>11</v>
      </c>
      <c r="F51" s="59"/>
      <c r="G51" s="49">
        <v>6415</v>
      </c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49">
        <v>6250</v>
      </c>
      <c r="AQ51" s="59"/>
      <c r="AR51" s="59"/>
      <c r="AS51" s="59"/>
      <c r="AT51" s="59"/>
      <c r="AU51" s="59"/>
      <c r="AV51" s="73">
        <f t="shared" si="0"/>
        <v>12665</v>
      </c>
    </row>
    <row r="52" spans="1:48" ht="38.25" x14ac:dyDescent="0.25">
      <c r="A52" s="78"/>
      <c r="B52" s="26" t="s">
        <v>18</v>
      </c>
      <c r="C52" s="2" t="s">
        <v>90</v>
      </c>
      <c r="D52" s="4" t="s">
        <v>10</v>
      </c>
      <c r="E52" s="42" t="s">
        <v>11</v>
      </c>
      <c r="F52" s="59"/>
      <c r="G52" s="59">
        <v>6000</v>
      </c>
      <c r="H52" s="59"/>
      <c r="I52" s="45">
        <v>5000</v>
      </c>
      <c r="J52" s="59"/>
      <c r="K52" s="59"/>
      <c r="L52" s="59">
        <v>7400</v>
      </c>
      <c r="M52" s="59">
        <v>2400</v>
      </c>
      <c r="N52" s="59">
        <v>8000</v>
      </c>
      <c r="O52" s="59">
        <v>20</v>
      </c>
      <c r="P52" s="59">
        <v>8800</v>
      </c>
      <c r="Q52" s="59">
        <v>500</v>
      </c>
      <c r="R52" s="59">
        <v>20</v>
      </c>
      <c r="S52" s="59">
        <v>20</v>
      </c>
      <c r="T52" s="59">
        <v>20</v>
      </c>
      <c r="U52" s="59">
        <v>1600</v>
      </c>
      <c r="V52" s="59">
        <v>20</v>
      </c>
      <c r="W52" s="52">
        <v>55000</v>
      </c>
      <c r="X52" s="59"/>
      <c r="Y52" s="59"/>
      <c r="Z52" s="59"/>
      <c r="AA52" s="67">
        <v>3000</v>
      </c>
      <c r="AB52" s="49">
        <v>67000</v>
      </c>
      <c r="AC52" s="54">
        <v>20000</v>
      </c>
      <c r="AD52" s="53"/>
      <c r="AE52" s="53"/>
      <c r="AF52" s="53">
        <v>1000</v>
      </c>
      <c r="AG52" s="53">
        <v>2000</v>
      </c>
      <c r="AH52" s="53">
        <v>2000</v>
      </c>
      <c r="AI52" s="49">
        <v>1500</v>
      </c>
      <c r="AJ52" s="49">
        <v>1000</v>
      </c>
      <c r="AK52" s="49">
        <v>90</v>
      </c>
      <c r="AL52" s="59"/>
      <c r="AM52" s="59"/>
      <c r="AN52" s="49">
        <v>3000</v>
      </c>
      <c r="AO52" s="49">
        <v>10000</v>
      </c>
      <c r="AP52" s="59"/>
      <c r="AQ52" s="49">
        <v>500</v>
      </c>
      <c r="AR52" s="49">
        <v>200</v>
      </c>
      <c r="AS52" s="49">
        <v>40000</v>
      </c>
      <c r="AT52" s="59"/>
      <c r="AU52" s="58">
        <v>5000</v>
      </c>
      <c r="AV52" s="73">
        <f t="shared" si="0"/>
        <v>251090</v>
      </c>
    </row>
    <row r="53" spans="1:48" ht="39" thickBot="1" x14ac:dyDescent="0.3">
      <c r="A53" s="75"/>
      <c r="B53" s="27" t="s">
        <v>18</v>
      </c>
      <c r="C53" s="9" t="s">
        <v>91</v>
      </c>
      <c r="D53" s="14" t="s">
        <v>12</v>
      </c>
      <c r="E53" s="43" t="s">
        <v>11</v>
      </c>
      <c r="F53" s="59"/>
      <c r="G53" s="49">
        <v>6000</v>
      </c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8"/>
      <c r="AV53" s="73">
        <f t="shared" si="0"/>
        <v>6000</v>
      </c>
    </row>
    <row r="54" spans="1:48" ht="26.25" thickBot="1" x14ac:dyDescent="0.3">
      <c r="A54" s="21">
        <v>15</v>
      </c>
      <c r="B54" s="22" t="s">
        <v>20</v>
      </c>
      <c r="C54" s="11"/>
      <c r="D54" s="12" t="s">
        <v>7</v>
      </c>
      <c r="E54" s="37" t="s">
        <v>11</v>
      </c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65">
        <v>50</v>
      </c>
      <c r="AA54" s="68"/>
      <c r="AB54" s="49">
        <v>10</v>
      </c>
      <c r="AC54" s="59"/>
      <c r="AD54" s="59"/>
      <c r="AE54" s="59"/>
      <c r="AF54" s="59"/>
      <c r="AG54" s="59"/>
      <c r="AH54" s="59"/>
      <c r="AI54" s="49">
        <v>200</v>
      </c>
      <c r="AJ54" s="49">
        <v>100</v>
      </c>
      <c r="AK54" s="49">
        <v>0</v>
      </c>
      <c r="AL54" s="59"/>
      <c r="AM54" s="59"/>
      <c r="AN54" s="59"/>
      <c r="AO54" s="59"/>
      <c r="AP54" s="59"/>
      <c r="AQ54" s="59"/>
      <c r="AR54" s="59"/>
      <c r="AS54" s="49">
        <v>1</v>
      </c>
      <c r="AT54" s="59"/>
      <c r="AU54" s="58"/>
      <c r="AV54" s="73">
        <f t="shared" si="0"/>
        <v>361</v>
      </c>
    </row>
    <row r="55" spans="1:48" ht="39" thickBot="1" x14ac:dyDescent="0.3">
      <c r="A55" s="21">
        <v>16</v>
      </c>
      <c r="B55" s="22" t="s">
        <v>21</v>
      </c>
      <c r="C55" s="11"/>
      <c r="D55" s="12" t="s">
        <v>7</v>
      </c>
      <c r="E55" s="37" t="s">
        <v>11</v>
      </c>
      <c r="F55" s="59"/>
      <c r="G55" s="49">
        <v>700</v>
      </c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65">
        <v>600</v>
      </c>
      <c r="AA55" s="64">
        <v>400</v>
      </c>
      <c r="AB55" s="49">
        <v>1</v>
      </c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73">
        <f t="shared" si="0"/>
        <v>1701</v>
      </c>
    </row>
    <row r="56" spans="1:48" ht="38.25" x14ac:dyDescent="0.25">
      <c r="A56" s="74">
        <v>17</v>
      </c>
      <c r="B56" s="25" t="s">
        <v>22</v>
      </c>
      <c r="C56" s="17"/>
      <c r="D56" s="13" t="s">
        <v>7</v>
      </c>
      <c r="E56" s="41" t="s">
        <v>11</v>
      </c>
      <c r="F56" s="59"/>
      <c r="G56" s="49">
        <v>500</v>
      </c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49">
        <v>1</v>
      </c>
      <c r="AC56" s="53">
        <v>200</v>
      </c>
      <c r="AD56" s="59"/>
      <c r="AE56" s="59"/>
      <c r="AF56" s="59"/>
      <c r="AG56" s="59"/>
      <c r="AH56" s="59"/>
      <c r="AI56" s="49">
        <v>100</v>
      </c>
      <c r="AJ56" s="49">
        <v>0</v>
      </c>
      <c r="AK56" s="49">
        <v>0</v>
      </c>
      <c r="AL56" s="59"/>
      <c r="AM56" s="59"/>
      <c r="AN56" s="59"/>
      <c r="AO56" s="59"/>
      <c r="AP56" s="59"/>
      <c r="AQ56" s="59"/>
      <c r="AR56" s="59"/>
      <c r="AS56" s="49">
        <v>1</v>
      </c>
      <c r="AT56" s="59"/>
      <c r="AU56" s="59"/>
      <c r="AV56" s="73">
        <f t="shared" si="0"/>
        <v>802</v>
      </c>
    </row>
    <row r="57" spans="1:48" ht="39" thickBot="1" x14ac:dyDescent="0.3">
      <c r="A57" s="75"/>
      <c r="B57" s="27" t="s">
        <v>23</v>
      </c>
      <c r="C57" s="18"/>
      <c r="D57" s="14"/>
      <c r="E57" s="43"/>
      <c r="F57" s="59"/>
      <c r="G57" s="49">
        <v>500</v>
      </c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49">
        <v>1</v>
      </c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73">
        <f t="shared" si="0"/>
        <v>501</v>
      </c>
    </row>
    <row r="58" spans="1:48" ht="26.25" thickBot="1" x14ac:dyDescent="0.3">
      <c r="A58" s="21">
        <v>18</v>
      </c>
      <c r="B58" s="22" t="s">
        <v>24</v>
      </c>
      <c r="C58" s="19"/>
      <c r="D58" s="12" t="s">
        <v>7</v>
      </c>
      <c r="E58" s="37" t="s">
        <v>11</v>
      </c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73">
        <f t="shared" si="0"/>
        <v>0</v>
      </c>
    </row>
    <row r="59" spans="1:48" ht="45.75" thickBot="1" x14ac:dyDescent="0.3">
      <c r="A59" s="23">
        <v>19</v>
      </c>
      <c r="B59" s="28" t="s">
        <v>25</v>
      </c>
      <c r="C59" s="20"/>
      <c r="D59" s="16" t="s">
        <v>7</v>
      </c>
      <c r="E59" s="40" t="s">
        <v>11</v>
      </c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7">
        <v>3000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73">
        <f t="shared" si="0"/>
        <v>3000</v>
      </c>
    </row>
    <row r="60" spans="1:48" ht="45.75" thickBot="1" x14ac:dyDescent="0.3">
      <c r="A60" s="21">
        <v>20</v>
      </c>
      <c r="B60" s="29" t="s">
        <v>26</v>
      </c>
      <c r="C60" s="89"/>
      <c r="D60" s="90" t="s">
        <v>7</v>
      </c>
      <c r="E60" s="91" t="s">
        <v>11</v>
      </c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>
        <v>3000</v>
      </c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4">
        <f t="shared" si="0"/>
        <v>3000</v>
      </c>
    </row>
    <row r="61" spans="1:48" ht="60.75" thickBot="1" x14ac:dyDescent="0.3">
      <c r="A61" s="88">
        <v>21</v>
      </c>
      <c r="B61" s="29" t="s">
        <v>146</v>
      </c>
      <c r="C61" s="95"/>
      <c r="D61" s="90" t="s">
        <v>7</v>
      </c>
      <c r="E61" s="91" t="s">
        <v>11</v>
      </c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</row>
  </sheetData>
  <mergeCells count="14">
    <mergeCell ref="A32:A36"/>
    <mergeCell ref="B32:B36"/>
    <mergeCell ref="A51:A53"/>
    <mergeCell ref="A2:A11"/>
    <mergeCell ref="B2:B11"/>
    <mergeCell ref="A27:A31"/>
    <mergeCell ref="B27:B31"/>
    <mergeCell ref="A12:A26"/>
    <mergeCell ref="B12:B26"/>
    <mergeCell ref="A56:A57"/>
    <mergeCell ref="A44:A45"/>
    <mergeCell ref="B44:B45"/>
    <mergeCell ref="A37:A41"/>
    <mergeCell ref="B37:B41"/>
  </mergeCells>
  <conditionalFormatting sqref="L42:V42">
    <cfRule type="expression" dxfId="2" priority="1">
      <formula>$Q42=""</formula>
    </cfRule>
    <cfRule type="cellIs" dxfId="1" priority="2" operator="equal">
      <formula>$Q42</formula>
    </cfRule>
    <cfRule type="cellIs" dxfId="0" priority="3" operator="greaterThan">
      <formula>$Q42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2025-05-22T06:46:55Z</dcterms:created>
  <dcterms:modified xsi:type="dcterms:W3CDTF">2025-07-01T11:53:12Z</dcterms:modified>
</cp:coreProperties>
</file>